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3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<sst xmlns="http://schemas.openxmlformats.org/spreadsheetml/2006/main" count="516" uniqueCount="261">
  <si>
    <t xml:space="preserve"> SVS - projekcia s.r.o. Vrútky</t>
  </si>
  <si>
    <t>V module</t>
  </si>
  <si>
    <t>Hlavička1</t>
  </si>
  <si>
    <t>Mena</t>
  </si>
  <si>
    <t>Hlavička2</t>
  </si>
  <si>
    <t>Obdobie</t>
  </si>
  <si>
    <t xml:space="preserve"> Stavba :Aktivita číslo 2 - Trebostovo - kanalizácia</t>
  </si>
  <si>
    <t>Miesto:</t>
  </si>
  <si>
    <t>Trebostovo</t>
  </si>
  <si>
    <t>Rozpočet:</t>
  </si>
  <si>
    <t>Rozpočet</t>
  </si>
  <si>
    <t>Krycí list rozpočtu v</t>
  </si>
  <si>
    <t>EUR</t>
  </si>
  <si>
    <t>JKSO:</t>
  </si>
  <si>
    <t>Spracoval:</t>
  </si>
  <si>
    <t>Čerpanie</t>
  </si>
  <si>
    <t>Krycí list splátky v</t>
  </si>
  <si>
    <t>za obdobie</t>
  </si>
  <si>
    <t>Mesiac 2011</t>
  </si>
  <si>
    <t xml:space="preserve"> </t>
  </si>
  <si>
    <t>Dátum: 27.5.2018</t>
  </si>
  <si>
    <t>Zmluva č.:</t>
  </si>
  <si>
    <t>VK</t>
  </si>
  <si>
    <t>Krycí list výrobnej kalkulácie v</t>
  </si>
  <si>
    <t xml:space="preserve">Odberateľ: Obecný úrad Trebostovo </t>
  </si>
  <si>
    <t/>
  </si>
  <si>
    <t>IČO:</t>
  </si>
  <si>
    <t>DIČ:</t>
  </si>
  <si>
    <t>VF</t>
  </si>
  <si>
    <t xml:space="preserve"> Dodávateľ:</t>
  </si>
  <si>
    <t xml:space="preserve"> Projektant:</t>
  </si>
  <si>
    <t>Projektant: SVS - projekcia  s.r.ro.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</si>
  <si>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</si>
  <si>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</si>
  <si>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</si>
  <si>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</si>
  <si>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</si>
  <si>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</si>
  <si>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</si>
  <si>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</si>
  <si>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</si>
  <si>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</si>
  <si>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</si>
  <si>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</si>
  <si>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</si>
  <si>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</si>
  <si>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</si>
  <si>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</si>
  <si>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</si>
  <si>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</si>
  <si>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</si>
  <si>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</si>
  <si>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</si>
  <si>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</si>
  <si>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</si>
  <si>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</si>
  <si>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</si>
  <si>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</si>
  <si>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</si>
  <si>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</si>
  <si>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</si>
  <si>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</si>
  <si>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>27.5.2018</t>
  </si>
  <si>
    <t xml:space="preserve"> Inžinierska činnosť</t>
  </si>
  <si>
    <t>SVS- projekcia  s.r.o.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</si>
  <si>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</si>
  <si>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</si>
  <si>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</si>
  <si>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</si>
  <si>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</si>
  <si>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</si>
  <si>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</si>
  <si>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</si>
  <si>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</si>
  <si>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</si>
  <si>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</si>
  <si>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Spracoval:                                         </t>
  </si>
  <si>
    <t xml:space="preserve">JKSO: </t>
  </si>
  <si>
    <t>Rekapitulácia rozpočtu v</t>
  </si>
  <si>
    <t xml:space="preserve">Dodávateľ: </t>
  </si>
  <si>
    <t>Rekapitulácia splátky v</t>
  </si>
  <si>
    <t>Rekapitulácia výrobnej kalkulácie v</t>
  </si>
  <si>
    <t>Stavba :Aktivita číslo 2 - Trebostovo - kanalizácia</t>
  </si>
  <si>
    <t>SVS - projekcia s.r.o. Vrútky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</si>
  <si>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</si>
  <si>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</si>
  <si>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</si>
  <si>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</si>
  <si>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</si>
  <si>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</si>
  <si>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</si>
  <si>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 spolu :</t>
  </si>
  <si>
    <t>4 - VODOROVNÉ KONŠTRUKCIE spolu :</t>
  </si>
  <si>
    <t>5 - KOMUNIKÁCIE spolu :</t>
  </si>
  <si>
    <t>8 - RÚROVÉ VEDENIA spolu :</t>
  </si>
  <si>
    <t>9 - OSTATNÉ KONŠTRUKCIE A PRÁCE spolu :</t>
  </si>
  <si>
    <t>PRÁCE A DODÁVKY HSV spolu :</t>
  </si>
  <si>
    <t>Rozpočet celkom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</si>
  <si>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</si>
  <si>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</si>
  <si>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</si>
  <si>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</si>
  <si>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</si>
  <si>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</si>
  <si>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</si>
  <si>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</si>
  <si>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</si>
  <si>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</si>
  <si>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</si>
  <si>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</si>
  <si>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</si>
  <si>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</si>
  <si>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</si>
  <si>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</si>
  <si>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</si>
  <si>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</si>
  <si>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</si>
  <si>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</si>
  <si>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</si>
  <si>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</si>
  <si>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</si>
  <si>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</si>
  <si>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</si>
  <si>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</si>
  <si>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</si>
  <si>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</si>
  <si>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</si>
  <si>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</si>
  <si>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</si>
  <si>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</si>
  <si>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</si>
  <si>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</si>
  <si>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</si>
  <si>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</si>
  <si>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</si>
  <si>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</si>
  <si>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</si>
  <si>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</si>
  <si>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>45.11.21</t>
  </si>
  <si>
    <t>221</t>
  </si>
  <si>
    <t xml:space="preserve">11310-7224   </t>
  </si>
  <si>
    <t>Odstránenie podkladov alebo krytov z kameniva drv. hr. 300-400 mm, nad 200 m2</t>
  </si>
  <si>
    <t>m2</t>
  </si>
  <si>
    <t>45.11.11</t>
  </si>
  <si>
    <t xml:space="preserve">11310-7242   </t>
  </si>
  <si>
    <t>Odstránenie podkladov alebo krytov živičných hr. 50-100 mm, nad 200 m2</t>
  </si>
  <si>
    <t xml:space="preserve">11310-7245   </t>
  </si>
  <si>
    <t>Odstránenie podkladov alebo krytov živičných hr. 200-250 mm, nad 200 m2</t>
  </si>
  <si>
    <t>272</t>
  </si>
  <si>
    <t xml:space="preserve">11510-1202   </t>
  </si>
  <si>
    <t>Čerpanie vody do 10m do 1000 l/min</t>
  </si>
  <si>
    <t>hod</t>
  </si>
  <si>
    <t>45.11.24</t>
  </si>
  <si>
    <t xml:space="preserve">11510-1302   </t>
  </si>
  <si>
    <t>Pohotovosť čerpacej súpravy do 10m do 1000 l/min</t>
  </si>
  <si>
    <t>deň</t>
  </si>
  <si>
    <t xml:space="preserve">13220-1201   </t>
  </si>
  <si>
    <t>Hĺbenie rýh šírka do 2 m v horn. tr. 3 do 100 m3</t>
  </si>
  <si>
    <t>m3</t>
  </si>
  <si>
    <t>.</t>
  </si>
  <si>
    <t>a</t>
  </si>
  <si>
    <t xml:space="preserve">13220-1209   </t>
  </si>
  <si>
    <t>Príplatok za lepivosť horniny tr.3 v rýhach š. do 200 cm</t>
  </si>
  <si>
    <t xml:space="preserve">13230-1201   </t>
  </si>
  <si>
    <t>Hĺbenie rýh šírka do 2 m v horn. tr. 4 do 100 m3</t>
  </si>
  <si>
    <t xml:space="preserve">13230-1209   </t>
  </si>
  <si>
    <t>Príplatok za lepivosť horniny tr.4 v rýhach š. do 200 cm</t>
  </si>
  <si>
    <t>001</t>
  </si>
  <si>
    <t xml:space="preserve">15120-1101   </t>
  </si>
  <si>
    <t>Zhotovenie paženia rýh pre podz. vedenie záťažné hl. do 2 m</t>
  </si>
  <si>
    <t xml:space="preserve">15120-1111   </t>
  </si>
  <si>
    <t>Odstránenie paženia rýh pre podz. vedenie záťažné hl. do 2 m</t>
  </si>
  <si>
    <t xml:space="preserve">16110-1101   </t>
  </si>
  <si>
    <t>Zvislé premiestnenie výkopu horn. tr. 1-4 nad 1 m do 2,5 m</t>
  </si>
  <si>
    <t xml:space="preserve">16260-1102   </t>
  </si>
  <si>
    <t>Vodorovné premiestnenie výkopu do 5000 m horn. tr. 1-4</t>
  </si>
  <si>
    <t xml:space="preserve">16710-1102   </t>
  </si>
  <si>
    <t>Nakladanie výkopku nad 100 m3 v horn. tr. 1-4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</si>
  <si>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</si>
  <si>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</si>
  <si>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</si>
  <si>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</si>
  <si>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>MAT</t>
  </si>
  <si>
    <t xml:space="preserve">583 373060   </t>
  </si>
  <si>
    <t>Štrkopiesok 0-8 B</t>
  </si>
  <si>
    <t>t</t>
  </si>
  <si>
    <t>14.21.11</t>
  </si>
  <si>
    <t xml:space="preserve">                    </t>
  </si>
  <si>
    <t xml:space="preserve">583 373310   </t>
  </si>
  <si>
    <t>Štrkopiesok 8-22B</t>
  </si>
  <si>
    <t>12,10*1,8 =   21,780</t>
  </si>
  <si>
    <t xml:space="preserve">17510-1101   </t>
  </si>
  <si>
    <t>Obsyp potrubia bez prehodenia sypaniny</t>
  </si>
  <si>
    <t>4 - VODOROVNÉ KONŠTRUKCIE</t>
  </si>
  <si>
    <t xml:space="preserve">45157-3111   </t>
  </si>
  <si>
    <t>Lôžko pod potrubie, stoky v otvorenom výkope z piesku a štrkopiesku</t>
  </si>
  <si>
    <t>45.21.41</t>
  </si>
  <si>
    <t>5 - KOMUNIKÁCIE</t>
  </si>
  <si>
    <t xml:space="preserve">56473-1111.1 </t>
  </si>
  <si>
    <t>Podklad z kameniva hrub. drveného 0-32 mm hr. 100 mm cesta III tr</t>
  </si>
  <si>
    <t>45.23.11</t>
  </si>
  <si>
    <t xml:space="preserve">56476-2111   </t>
  </si>
  <si>
    <t>Podklad z kameniva hrub. drv. 32-63 mm s výpl. kamenivom hr. 200 mm</t>
  </si>
  <si>
    <t xml:space="preserve">56517-1223.1 </t>
  </si>
  <si>
    <t>Podklad z kameniva obal. asfaltom tr. 2, š. nad 3 m hr. 120 mm -dočasná úprava cesta III tr</t>
  </si>
  <si>
    <t xml:space="preserve">57321-1111   </t>
  </si>
  <si>
    <t>Postrek živičný spojovací z cestného asfaltu 0,5-0,7 kg/m2</t>
  </si>
  <si>
    <t>45.23.12</t>
  </si>
  <si>
    <t xml:space="preserve">57716-1224.1 </t>
  </si>
  <si>
    <t>Betón asfaltový tr. 2 ložný AC 16 (ABL 2) š. do 3 m hr. 70 mm- cesta III tr</t>
  </si>
  <si>
    <t xml:space="preserve">693 102210   </t>
  </si>
  <si>
    <t>Geomreže TENSAR dvojosové SSLA22</t>
  </si>
  <si>
    <t>25.23.15</t>
  </si>
  <si>
    <t xml:space="preserve">252315              </t>
  </si>
  <si>
    <t xml:space="preserve">57717-1325   </t>
  </si>
  <si>
    <t>Betón asfaltový tr. 3 ložný AC 22 (ABL 3) š. do 3 m hr. 80 mm</t>
  </si>
  <si>
    <t>8 - RÚROVÉ VEDENIA</t>
  </si>
  <si>
    <t xml:space="preserve">87131-3121   </t>
  </si>
  <si>
    <t>Montáž potrubia z kanalizačných rúr z PVC v otvorenom výkope do 20%  DN 150, tesnenie gum. krúžkami</t>
  </si>
  <si>
    <t>m</t>
  </si>
  <si>
    <t xml:space="preserve">286 111200.1 </t>
  </si>
  <si>
    <t>Rúrka PVC kanalizačná hrdlová 160x4,7x3000  SN 8</t>
  </si>
  <si>
    <t>kus</t>
  </si>
  <si>
    <t>25.21.22</t>
  </si>
  <si>
    <t xml:space="preserve">286 506610.1 </t>
  </si>
  <si>
    <t>Koleno kanalizačné PVC d160/45°  SN 8</t>
  </si>
  <si>
    <t xml:space="preserve">286 507810.1 </t>
  </si>
  <si>
    <t>Odbočka kanalizačná PVC d315/160 mm  SN 8</t>
  </si>
  <si>
    <t xml:space="preserve">286 5A0653   </t>
  </si>
  <si>
    <t>Zátka vonkajšia kanalizačná PVC - 160 - 4172</t>
  </si>
  <si>
    <t xml:space="preserve">4172                </t>
  </si>
  <si>
    <t xml:space="preserve">87731-3123   </t>
  </si>
  <si>
    <t>Montáž tvaroviek jednoosových na potrubie z kanalizačných rúr z PVC v otvorenom výkope DN 150</t>
  </si>
  <si>
    <t xml:space="preserve">87737-3121   </t>
  </si>
  <si>
    <t>Montáž tvaroviek odbočných na potrubie z kanalizačných rúr z PVC v otvorenom výkope DN 300</t>
  </si>
  <si>
    <t xml:space="preserve">89210-1111   </t>
  </si>
  <si>
    <t>Skúška tesnosti kanalizačného potrubia DN do 200 vodou</t>
  </si>
  <si>
    <t>9 - OSTATNÉ KONŠTRUKCIE A PRÁCE</t>
  </si>
  <si>
    <t xml:space="preserve">91973-1123   </t>
  </si>
  <si>
    <t>Zarovnanie styčnej plochy podkladu alebo krytu živičného hr. 100-200 mm</t>
  </si>
  <si>
    <t xml:space="preserve">91973-5112   </t>
  </si>
  <si>
    <t>Rezanie stávajúceho živičného krytu alebo podkladu hr. 50-100 mm</t>
  </si>
  <si>
    <t xml:space="preserve">97908-2213   </t>
  </si>
  <si>
    <t>Vodorovná doprava sute po suchu do 1 km</t>
  </si>
  <si>
    <t xml:space="preserve">97908-2219.1 </t>
  </si>
  <si>
    <t>Príplatok za každý ďalší 1 km sute - 7 km</t>
  </si>
  <si>
    <t xml:space="preserve">97913-1410   </t>
  </si>
  <si>
    <t>Poplatok za ulož.a znešk.stav.sute na urč.sklád. -z demol.vozoviek "O"-ost.odpad</t>
  </si>
  <si>
    <t xml:space="preserve">99827-6101.1 </t>
  </si>
  <si>
    <t>Presun hmôt pre potrubie z rúr plastových alebo sklolaminátových v otvorenom výkope</t>
  </si>
  <si>
    <t xml:space="preserve">Odberateľ: </t>
  </si>
  <si>
    <t xml:space="preserve">Spracoval: </t>
  </si>
  <si>
    <t xml:space="preserve">Projektant: </t>
  </si>
  <si>
    <t>Dátum: 18.11.2015</t>
  </si>
  <si>
    <t>Názov figúry</t>
  </si>
  <si>
    <t>Popis figúry</t>
  </si>
  <si>
    <t>Aritmetický výraz</t>
  </si>
  <si>
    <t>Hodnota</t>
  </si>
  <si>
    <t>Figura</t>
  </si>
  <si>
    <t>Objekt :SO 06.1 Hlavný kanalizačný zberač Trebostovo - kanalizačné odbočenia</t>
  </si>
  <si>
    <t xml:space="preserve"> Objekt :SO 06.1 Hlavný kanalizačný zberač Trebostovo - kanalizačné odbočenia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</si>
</sst>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29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  <xf numFmtId="0" fontId="8" fillId="0" borderId="10" applyBorder="0">
      <alignment vertical="center"/>
      <protection/>
    </xf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10">
      <alignment vertical="center"/>
      <protection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13" borderId="11" applyNumberFormat="0" applyAlignment="0" applyProtection="0"/>
    <xf numFmtId="0" fontId="23" fillId="30" borderId="11" applyNumberFormat="0" applyAlignment="0" applyProtection="0"/>
    <xf numFmtId="0" fontId="24" fillId="30" borderId="12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88" applyFont="1" applyAlignment="1">
      <alignment horizontal="left" vertical="center"/>
      <protection/>
    </xf>
    <xf numFmtId="0" fontId="4" fillId="0" borderId="13" xfId="88" applyFont="1" applyBorder="1" applyAlignment="1">
      <alignment horizontal="left" vertical="center"/>
      <protection/>
    </xf>
    <xf numFmtId="0" fontId="4" fillId="0" borderId="14" xfId="88" applyFont="1" applyBorder="1" applyAlignment="1">
      <alignment horizontal="left" vertical="center"/>
      <protection/>
    </xf>
    <xf numFmtId="0" fontId="4" fillId="0" borderId="14" xfId="88" applyFont="1" applyBorder="1" applyAlignment="1">
      <alignment horizontal="right" vertical="center"/>
      <protection/>
    </xf>
    <xf numFmtId="0" fontId="4" fillId="0" borderId="15" xfId="88" applyFont="1" applyBorder="1" applyAlignment="1">
      <alignment horizontal="left" vertical="center"/>
      <protection/>
    </xf>
    <xf numFmtId="0" fontId="4" fillId="0" borderId="16" xfId="88" applyFont="1" applyBorder="1" applyAlignment="1">
      <alignment horizontal="left" vertical="center"/>
      <protection/>
    </xf>
    <xf numFmtId="0" fontId="4" fillId="0" borderId="17" xfId="88" applyFont="1" applyBorder="1" applyAlignment="1">
      <alignment horizontal="left" vertical="center"/>
      <protection/>
    </xf>
    <xf numFmtId="0" fontId="4" fillId="0" borderId="17" xfId="88" applyFont="1" applyBorder="1" applyAlignment="1">
      <alignment horizontal="right" vertical="center"/>
      <protection/>
    </xf>
    <xf numFmtId="0" fontId="4" fillId="0" borderId="18" xfId="88" applyFont="1" applyBorder="1" applyAlignment="1">
      <alignment horizontal="left" vertical="center"/>
      <protection/>
    </xf>
    <xf numFmtId="0" fontId="4" fillId="0" borderId="19" xfId="88" applyFont="1" applyBorder="1" applyAlignment="1">
      <alignment horizontal="left" vertical="center"/>
      <protection/>
    </xf>
    <xf numFmtId="0" fontId="4" fillId="0" borderId="20" xfId="88" applyFont="1" applyBorder="1" applyAlignment="1">
      <alignment horizontal="left" vertical="center"/>
      <protection/>
    </xf>
    <xf numFmtId="0" fontId="4" fillId="0" borderId="20" xfId="88" applyFont="1" applyBorder="1" applyAlignment="1">
      <alignment horizontal="right" vertical="center"/>
      <protection/>
    </xf>
    <xf numFmtId="0" fontId="4" fillId="0" borderId="21" xfId="88" applyFont="1" applyBorder="1" applyAlignment="1">
      <alignment horizontal="left" vertical="center"/>
      <protection/>
    </xf>
    <xf numFmtId="0" fontId="4" fillId="0" borderId="22" xfId="88" applyFont="1" applyBorder="1" applyAlignment="1">
      <alignment horizontal="left" vertical="center"/>
      <protection/>
    </xf>
    <xf numFmtId="0" fontId="4" fillId="0" borderId="23" xfId="88" applyFont="1" applyBorder="1" applyAlignment="1">
      <alignment horizontal="left" vertical="center"/>
      <protection/>
    </xf>
    <xf numFmtId="0" fontId="4" fillId="0" borderId="23" xfId="88" applyFont="1" applyBorder="1" applyAlignment="1">
      <alignment horizontal="center" vertical="center"/>
      <protection/>
    </xf>
    <xf numFmtId="0" fontId="4" fillId="0" borderId="24" xfId="88" applyFont="1" applyBorder="1" applyAlignment="1">
      <alignment horizontal="center" vertical="center"/>
      <protection/>
    </xf>
    <xf numFmtId="0" fontId="4" fillId="0" borderId="25" xfId="88" applyFont="1" applyBorder="1" applyAlignment="1">
      <alignment horizontal="centerContinuous" vertical="center"/>
      <protection/>
    </xf>
    <xf numFmtId="0" fontId="4" fillId="0" borderId="26" xfId="88" applyFont="1" applyBorder="1" applyAlignment="1">
      <alignment horizontal="centerContinuous" vertical="center"/>
      <protection/>
    </xf>
    <xf numFmtId="0" fontId="4" fillId="0" borderId="27" xfId="88" applyFont="1" applyBorder="1" applyAlignment="1">
      <alignment horizontal="centerContinuous" vertical="center"/>
      <protection/>
    </xf>
    <xf numFmtId="0" fontId="4" fillId="0" borderId="28" xfId="88" applyFont="1" applyBorder="1" applyAlignment="1">
      <alignment horizontal="center" vertical="center"/>
      <protection/>
    </xf>
    <xf numFmtId="0" fontId="4" fillId="0" borderId="29" xfId="88" applyFont="1" applyBorder="1" applyAlignment="1">
      <alignment horizontal="left" vertical="center"/>
      <protection/>
    </xf>
    <xf numFmtId="0" fontId="4" fillId="0" borderId="30" xfId="88" applyFont="1" applyBorder="1" applyAlignment="1">
      <alignment horizontal="left" vertical="center"/>
      <protection/>
    </xf>
    <xf numFmtId="10" fontId="4" fillId="0" borderId="31" xfId="88" applyNumberFormat="1" applyFont="1" applyBorder="1" applyAlignment="1">
      <alignment horizontal="right" vertical="center"/>
      <protection/>
    </xf>
    <xf numFmtId="0" fontId="4" fillId="0" borderId="32" xfId="88" applyFont="1" applyBorder="1" applyAlignment="1">
      <alignment horizontal="center" vertical="center"/>
      <protection/>
    </xf>
    <xf numFmtId="0" fontId="4" fillId="0" borderId="10" xfId="88" applyFont="1" applyBorder="1" applyAlignment="1">
      <alignment horizontal="left" vertical="center"/>
      <protection/>
    </xf>
    <xf numFmtId="0" fontId="4" fillId="0" borderId="33" xfId="88" applyFont="1" applyBorder="1" applyAlignment="1">
      <alignment horizontal="left" vertical="center"/>
      <protection/>
    </xf>
    <xf numFmtId="10" fontId="4" fillId="0" borderId="34" xfId="88" applyNumberFormat="1" applyFont="1" applyBorder="1" applyAlignment="1">
      <alignment horizontal="right" vertical="center"/>
      <protection/>
    </xf>
    <xf numFmtId="0" fontId="4" fillId="0" borderId="35" xfId="88" applyFont="1" applyBorder="1" applyAlignment="1">
      <alignment horizontal="center" vertical="center"/>
      <protection/>
    </xf>
    <xf numFmtId="0" fontId="4" fillId="0" borderId="36" xfId="88" applyFont="1" applyBorder="1" applyAlignment="1">
      <alignment horizontal="left" vertical="center"/>
      <protection/>
    </xf>
    <xf numFmtId="0" fontId="4" fillId="0" borderId="37" xfId="88" applyFont="1" applyBorder="1" applyAlignment="1">
      <alignment horizontal="center" vertical="center"/>
      <protection/>
    </xf>
    <xf numFmtId="0" fontId="4" fillId="0" borderId="36" xfId="88" applyFont="1" applyBorder="1" applyAlignment="1">
      <alignment horizontal="right" vertical="center"/>
      <protection/>
    </xf>
    <xf numFmtId="0" fontId="4" fillId="0" borderId="38" xfId="88" applyFont="1" applyBorder="1" applyAlignment="1">
      <alignment horizontal="left" vertical="center"/>
      <protection/>
    </xf>
    <xf numFmtId="0" fontId="4" fillId="0" borderId="37" xfId="88" applyFont="1" applyBorder="1" applyAlignment="1">
      <alignment horizontal="right" vertical="center"/>
      <protection/>
    </xf>
    <xf numFmtId="0" fontId="4" fillId="0" borderId="39" xfId="88" applyFont="1" applyBorder="1" applyAlignment="1">
      <alignment horizontal="centerContinuous" vertical="center"/>
      <protection/>
    </xf>
    <xf numFmtId="0" fontId="4" fillId="0" borderId="40" xfId="88" applyFont="1" applyBorder="1" applyAlignment="1">
      <alignment horizontal="centerContinuous" vertical="center"/>
      <protection/>
    </xf>
    <xf numFmtId="0" fontId="4" fillId="0" borderId="40" xfId="88" applyFont="1" applyBorder="1" applyAlignment="1">
      <alignment horizontal="center" vertical="center"/>
      <protection/>
    </xf>
    <xf numFmtId="0" fontId="4" fillId="0" borderId="41" xfId="88" applyFont="1" applyBorder="1" applyAlignment="1">
      <alignment horizontal="centerContinuous" vertical="center"/>
      <protection/>
    </xf>
    <xf numFmtId="0" fontId="4" fillId="0" borderId="42" xfId="88" applyFont="1" applyBorder="1" applyAlignment="1">
      <alignment horizontal="left" vertical="center"/>
      <protection/>
    </xf>
    <xf numFmtId="0" fontId="4" fillId="0" borderId="43" xfId="88" applyFont="1" applyBorder="1" applyAlignment="1">
      <alignment horizontal="left" vertical="center"/>
      <protection/>
    </xf>
    <xf numFmtId="0" fontId="4" fillId="0" borderId="44" xfId="88" applyFont="1" applyBorder="1" applyAlignment="1">
      <alignment horizontal="left" vertical="center"/>
      <protection/>
    </xf>
    <xf numFmtId="0" fontId="4" fillId="0" borderId="0" xfId="88" applyFont="1" applyBorder="1" applyAlignment="1">
      <alignment horizontal="left" vertical="center"/>
      <protection/>
    </xf>
    <xf numFmtId="0" fontId="4" fillId="0" borderId="45" xfId="88" applyFont="1" applyBorder="1" applyAlignment="1">
      <alignment horizontal="left" vertical="center"/>
      <protection/>
    </xf>
    <xf numFmtId="0" fontId="4" fillId="0" borderId="34" xfId="88" applyFont="1" applyBorder="1" applyAlignment="1">
      <alignment horizontal="left" vertical="center"/>
      <protection/>
    </xf>
    <xf numFmtId="0" fontId="4" fillId="0" borderId="42" xfId="88" applyFont="1" applyBorder="1" applyAlignment="1">
      <alignment horizontal="right" vertical="center"/>
      <protection/>
    </xf>
    <xf numFmtId="0" fontId="4" fillId="0" borderId="0" xfId="88" applyFont="1" applyBorder="1" applyAlignment="1">
      <alignment horizontal="right" vertical="center"/>
      <protection/>
    </xf>
    <xf numFmtId="0" fontId="4" fillId="0" borderId="46" xfId="88" applyFont="1" applyBorder="1" applyAlignment="1">
      <alignment horizontal="left" vertical="center"/>
      <protection/>
    </xf>
    <xf numFmtId="0" fontId="4" fillId="0" borderId="31" xfId="88" applyFont="1" applyBorder="1" applyAlignment="1">
      <alignment horizontal="right" vertical="center"/>
      <protection/>
    </xf>
    <xf numFmtId="0" fontId="4" fillId="0" borderId="47" xfId="88" applyFont="1" applyBorder="1" applyAlignment="1">
      <alignment horizontal="left" vertical="center"/>
      <protection/>
    </xf>
    <xf numFmtId="0" fontId="4" fillId="0" borderId="48" xfId="88" applyFont="1" applyBorder="1" applyAlignment="1">
      <alignment horizontal="left" vertical="center"/>
      <protection/>
    </xf>
    <xf numFmtId="0" fontId="4" fillId="0" borderId="49" xfId="88" applyFont="1" applyBorder="1" applyAlignment="1">
      <alignment horizontal="left" vertical="center"/>
      <protection/>
    </xf>
    <xf numFmtId="0" fontId="4" fillId="0" borderId="0" xfId="88" applyFont="1">
      <alignment/>
      <protection/>
    </xf>
    <xf numFmtId="0" fontId="4" fillId="0" borderId="0" xfId="88" applyFont="1" applyAlignment="1">
      <alignment horizontal="left" vertical="center"/>
      <protection/>
    </xf>
    <xf numFmtId="0" fontId="6" fillId="0" borderId="50" xfId="88" applyFont="1" applyBorder="1" applyAlignment="1">
      <alignment horizontal="center" vertical="center"/>
      <protection/>
    </xf>
    <xf numFmtId="182" fontId="4" fillId="0" borderId="26" xfId="88" applyNumberFormat="1" applyFont="1" applyBorder="1" applyAlignment="1">
      <alignment horizontal="centerContinuous" vertical="center"/>
      <protection/>
    </xf>
    <xf numFmtId="0" fontId="6" fillId="0" borderId="51" xfId="88" applyFont="1" applyBorder="1" applyAlignment="1">
      <alignment horizontal="center" vertical="center"/>
      <protection/>
    </xf>
    <xf numFmtId="0" fontId="4" fillId="0" borderId="52" xfId="88" applyFont="1" applyBorder="1" applyAlignment="1">
      <alignment horizontal="left" vertical="center"/>
      <protection/>
    </xf>
    <xf numFmtId="182" fontId="4" fillId="0" borderId="53" xfId="88" applyNumberFormat="1" applyFont="1" applyBorder="1" applyAlignment="1">
      <alignment horizontal="right" vertical="center"/>
      <protection/>
    </xf>
    <xf numFmtId="49" fontId="4" fillId="0" borderId="14" xfId="88" applyNumberFormat="1" applyFont="1" applyBorder="1" applyAlignment="1">
      <alignment horizontal="right" vertical="center"/>
      <protection/>
    </xf>
    <xf numFmtId="49" fontId="4" fillId="0" borderId="17" xfId="88" applyNumberFormat="1" applyFont="1" applyBorder="1" applyAlignment="1">
      <alignment horizontal="right" vertical="center"/>
      <protection/>
    </xf>
    <xf numFmtId="49" fontId="4" fillId="0" borderId="20" xfId="88" applyNumberFormat="1" applyFont="1" applyBorder="1" applyAlignment="1">
      <alignment horizontal="right" vertical="center"/>
      <protection/>
    </xf>
    <xf numFmtId="0" fontId="4" fillId="0" borderId="13" xfId="88" applyFont="1" applyBorder="1" applyAlignment="1">
      <alignment horizontal="right" vertical="center"/>
      <protection/>
    </xf>
    <xf numFmtId="0" fontId="4" fillId="0" borderId="47" xfId="88" applyFont="1" applyBorder="1" applyAlignment="1">
      <alignment horizontal="right" vertical="center"/>
      <protection/>
    </xf>
    <xf numFmtId="0" fontId="4" fillId="0" borderId="48" xfId="88" applyFont="1" applyBorder="1" applyAlignment="1">
      <alignment vertical="center"/>
      <protection/>
    </xf>
    <xf numFmtId="0" fontId="4" fillId="0" borderId="48" xfId="88" applyFont="1" applyBorder="1" applyAlignment="1">
      <alignment horizontal="right" vertical="center"/>
      <protection/>
    </xf>
    <xf numFmtId="0" fontId="4" fillId="0" borderId="14" xfId="88" applyFont="1" applyBorder="1" applyAlignment="1">
      <alignment vertical="center"/>
      <protection/>
    </xf>
    <xf numFmtId="186" fontId="4" fillId="0" borderId="14" xfId="88" applyNumberFormat="1" applyFont="1" applyBorder="1" applyAlignment="1">
      <alignment horizontal="left" vertical="center"/>
      <protection/>
    </xf>
    <xf numFmtId="186" fontId="4" fillId="0" borderId="48" xfId="88" applyNumberFormat="1" applyFont="1" applyBorder="1" applyAlignment="1">
      <alignment horizontal="left" vertical="center"/>
      <protection/>
    </xf>
    <xf numFmtId="185" fontId="4" fillId="0" borderId="14" xfId="88" applyNumberFormat="1" applyFont="1" applyBorder="1" applyAlignment="1">
      <alignment horizontal="right" vertical="center"/>
      <protection/>
    </xf>
    <xf numFmtId="185" fontId="4" fillId="0" borderId="48" xfId="88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4" xfId="88" applyNumberFormat="1" applyFont="1" applyBorder="1" applyAlignment="1">
      <alignment horizontal="right" vertical="center"/>
      <protection/>
    </xf>
    <xf numFmtId="3" fontId="4" fillId="0" borderId="55" xfId="88" applyNumberFormat="1" applyFont="1" applyBorder="1" applyAlignment="1">
      <alignment horizontal="right" vertical="center"/>
      <protection/>
    </xf>
    <xf numFmtId="3" fontId="4" fillId="0" borderId="15" xfId="88" applyNumberFormat="1" applyFont="1" applyBorder="1" applyAlignment="1">
      <alignment vertical="center"/>
      <protection/>
    </xf>
    <xf numFmtId="3" fontId="4" fillId="0" borderId="49" xfId="88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88" applyNumberFormat="1" applyFont="1">
      <alignment/>
      <protection/>
    </xf>
    <xf numFmtId="0" fontId="26" fillId="0" borderId="0" xfId="88" applyFont="1">
      <alignment/>
      <protection/>
    </xf>
    <xf numFmtId="49" fontId="27" fillId="0" borderId="0" xfId="88" applyNumberFormat="1" applyFont="1">
      <alignment/>
      <protection/>
    </xf>
    <xf numFmtId="0" fontId="27" fillId="0" borderId="0" xfId="88" applyFont="1">
      <alignment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9" xfId="0" applyFont="1" applyBorder="1" applyAlignment="1" applyProtection="1">
      <alignment horizontal="centerContinuous"/>
      <protection/>
    </xf>
    <xf numFmtId="0" fontId="4" fillId="0" borderId="56" xfId="0" applyNumberFormat="1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left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9" xfId="88" applyNumberFormat="1" applyFont="1" applyBorder="1" applyAlignment="1">
      <alignment horizontal="right" vertical="center"/>
      <protection/>
    </xf>
    <xf numFmtId="4" fontId="4" fillId="0" borderId="64" xfId="88" applyNumberFormat="1" applyFont="1" applyBorder="1" applyAlignment="1">
      <alignment horizontal="right" vertical="center"/>
      <protection/>
    </xf>
    <xf numFmtId="4" fontId="4" fillId="0" borderId="10" xfId="88" applyNumberFormat="1" applyFont="1" applyBorder="1" applyAlignment="1">
      <alignment horizontal="right" vertical="center"/>
      <protection/>
    </xf>
    <xf numFmtId="4" fontId="4" fillId="0" borderId="65" xfId="88" applyNumberFormat="1" applyFont="1" applyBorder="1" applyAlignment="1">
      <alignment horizontal="right" vertical="center"/>
      <protection/>
    </xf>
    <xf numFmtId="4" fontId="4" fillId="0" borderId="66" xfId="88" applyNumberFormat="1" applyFont="1" applyBorder="1" applyAlignment="1">
      <alignment horizontal="right" vertical="center"/>
      <protection/>
    </xf>
    <xf numFmtId="4" fontId="4" fillId="0" borderId="36" xfId="88" applyNumberFormat="1" applyFont="1" applyBorder="1" applyAlignment="1">
      <alignment horizontal="right" vertical="center"/>
      <protection/>
    </xf>
    <xf numFmtId="4" fontId="4" fillId="0" borderId="38" xfId="88" applyNumberFormat="1" applyFont="1" applyBorder="1" applyAlignment="1">
      <alignment horizontal="right" vertical="center"/>
      <protection/>
    </xf>
    <xf numFmtId="4" fontId="4" fillId="0" borderId="67" xfId="88" applyNumberFormat="1" applyFont="1" applyBorder="1" applyAlignment="1">
      <alignment horizontal="right" vertical="center"/>
      <protection/>
    </xf>
    <xf numFmtId="4" fontId="4" fillId="0" borderId="34" xfId="88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right" vertical="top" wrapText="1"/>
      <protection/>
    </xf>
  </cellXfs>
  <cellStyles count="9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Celkem" xfId="74"/>
    <cellStyle name="Comma" xfId="75"/>
    <cellStyle name="Comma [0]" xfId="76"/>
    <cellStyle name="data" xfId="77"/>
    <cellStyle name="Dobrá" xfId="78"/>
    <cellStyle name="Kontrolná bunka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álna" xfId="87"/>
    <cellStyle name="normálne_KLs" xfId="88"/>
    <cellStyle name="Percent" xfId="89"/>
    <cellStyle name="Poznámka" xfId="90"/>
    <cellStyle name="Prepojená bunka" xfId="91"/>
    <cellStyle name="Spolu" xfId="92"/>
    <cellStyle name="TEXT" xfId="93"/>
    <cellStyle name="Text upozornění" xfId="94"/>
    <cellStyle name="Text upozornenia" xfId="95"/>
    <cellStyle name="TEXT1" xfId="96"/>
    <cellStyle name="Title" xfId="97"/>
    <cellStyle name="Titul" xfId="98"/>
    <cellStyle name="Total" xfId="99"/>
    <cellStyle name="Vstup" xfId="100"/>
    <cellStyle name="Výpočet" xfId="101"/>
    <cellStyle name="Výstup" xfId="102"/>
    <cellStyle name="Vysvetľujúci text" xfId="103"/>
    <cellStyle name="Warning Text" xfId="104"/>
    <cellStyle name="Zlá" xfId="105"/>
    <cellStyle name="Zvýraznenie1" xfId="106"/>
    <cellStyle name="Zvýraznenie2" xfId="107"/>
    <cellStyle name="Zvýraznenie3" xfId="108"/>
    <cellStyle name="Zvýraznenie4" xfId="109"/>
    <cellStyle name="Zvýraznenie5" xfId="110"/>
    <cellStyle name="Zvýraznenie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R10" sqref="R10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 t="s">
        <v>0</v>
      </c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2:30" ht="18" customHeight="1" thickTop="1">
      <c r="B2" s="11" t="s">
        <v>6</v>
      </c>
      <c r="C2" s="12"/>
      <c r="D2" s="12"/>
      <c r="E2" s="12"/>
      <c r="F2" s="12"/>
      <c r="G2" s="13" t="s">
        <v>7</v>
      </c>
      <c r="H2" s="12" t="s">
        <v>8</v>
      </c>
      <c r="I2" s="12"/>
      <c r="J2" s="13" t="s">
        <v>9</v>
      </c>
      <c r="K2" s="12"/>
      <c r="L2" s="12"/>
      <c r="M2" s="14"/>
      <c r="Z2" s="104" t="s">
        <v>10</v>
      </c>
      <c r="AA2" s="106" t="s">
        <v>11</v>
      </c>
      <c r="AB2" s="106" t="s">
        <v>12</v>
      </c>
      <c r="AC2" s="106"/>
      <c r="AD2" s="105"/>
    </row>
    <row r="3" spans="2:30" ht="18" customHeight="1">
      <c r="B3" s="15" t="s">
        <v>260</v>
      </c>
      <c r="C3" s="16"/>
      <c r="D3" s="16"/>
      <c r="E3" s="16"/>
      <c r="F3" s="16"/>
      <c r="G3" s="17" t="s">
        <v>13</v>
      </c>
      <c r="H3" s="16"/>
      <c r="I3" s="16"/>
      <c r="J3" s="17" t="s">
        <v>14</v>
      </c>
      <c r="K3" s="16"/>
      <c r="L3" s="16"/>
      <c r="M3" s="18"/>
      <c r="Z3" s="104" t="s">
        <v>15</v>
      </c>
      <c r="AA3" s="106" t="s">
        <v>16</v>
      </c>
      <c r="AB3" s="106" t="s">
        <v>12</v>
      </c>
      <c r="AC3" s="106" t="s">
        <v>17</v>
      </c>
      <c r="AD3" s="105" t="s">
        <v>18</v>
      </c>
    </row>
    <row r="4" spans="2:30" ht="18" customHeight="1" thickBot="1">
      <c r="B4" s="19" t="s">
        <v>19</v>
      </c>
      <c r="C4" s="20"/>
      <c r="D4" s="20"/>
      <c r="E4" s="20"/>
      <c r="F4" s="20"/>
      <c r="G4" s="21"/>
      <c r="H4" s="20"/>
      <c r="I4" s="20"/>
      <c r="J4" s="21" t="s">
        <v>20</v>
      </c>
      <c r="K4" s="20"/>
      <c r="L4" s="20" t="s">
        <v>21</v>
      </c>
      <c r="M4" s="22"/>
      <c r="Z4" s="104" t="s">
        <v>22</v>
      </c>
      <c r="AA4" s="106" t="s">
        <v>23</v>
      </c>
      <c r="AB4" s="106" t="s">
        <v>12</v>
      </c>
      <c r="AC4" s="106"/>
      <c r="AD4" s="105"/>
    </row>
    <row r="5" spans="2:30" ht="18" customHeight="1" thickTop="1">
      <c r="B5" s="9" t="s">
        <v>24</v>
      </c>
      <c r="C5" s="12"/>
      <c r="D5" s="12"/>
      <c r="E5" s="12"/>
      <c r="F5" s="12"/>
      <c r="G5" s="68" t="s">
        <v>25</v>
      </c>
      <c r="H5" s="12"/>
      <c r="I5" s="12"/>
      <c r="J5" s="12" t="s">
        <v>26</v>
      </c>
      <c r="K5" s="12"/>
      <c r="L5" s="12" t="s">
        <v>27</v>
      </c>
      <c r="M5" s="14"/>
      <c r="Z5" s="104" t="s">
        <v>28</v>
      </c>
      <c r="AA5" s="106" t="s">
        <v>16</v>
      </c>
      <c r="AB5" s="106" t="s">
        <v>12</v>
      </c>
      <c r="AC5" s="106" t="s">
        <v>17</v>
      </c>
      <c r="AD5" s="105" t="s">
        <v>18</v>
      </c>
    </row>
    <row r="6" spans="2:13" ht="18" customHeight="1">
      <c r="B6" s="15" t="s">
        <v>29</v>
      </c>
      <c r="C6" s="16"/>
      <c r="D6" s="16"/>
      <c r="E6" s="16"/>
      <c r="F6" s="16"/>
      <c r="G6" s="69" t="s">
        <v>25</v>
      </c>
      <c r="H6" s="16"/>
      <c r="I6" s="16"/>
      <c r="J6" s="16" t="s">
        <v>26</v>
      </c>
      <c r="K6" s="16"/>
      <c r="L6" s="16" t="s">
        <v>27</v>
      </c>
      <c r="M6" s="18"/>
    </row>
    <row r="7" spans="2:13" ht="18" customHeight="1" thickBot="1">
      <c r="B7" s="19" t="s">
        <v>30</v>
      </c>
      <c r="C7" s="20"/>
      <c r="D7" s="9" t="s">
        <v>31</v>
      </c>
      <c r="E7" s="20"/>
      <c r="F7" s="20"/>
      <c r="G7" s="70" t="s">
        <v>25</v>
      </c>
      <c r="H7" s="20"/>
      <c r="I7" s="20"/>
      <c r="J7" s="20" t="s">
        <v>26</v>
      </c>
      <c r="K7" s="20"/>
      <c r="L7" s="20" t="s">
        <v>27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32</v>
      </c>
      <c r="C10" s="24" t="s">
        <v>33</v>
      </c>
      <c r="D10" s="25" t="s">
        <v>34</v>
      </c>
      <c r="E10" s="25" t="s">
        <v>35</v>
      </c>
      <c r="F10" s="26" t="s">
        <v>36</v>
      </c>
      <c r="G10" s="63" t="s">
        <v>37</v>
      </c>
      <c r="H10" s="27" t="s">
        <v>38</v>
      </c>
      <c r="I10" s="28"/>
      <c r="J10" s="63" t="s">
        <v>39</v>
      </c>
      <c r="K10" s="27" t="s">
        <v>40</v>
      </c>
      <c r="L10" s="29"/>
      <c r="M10" s="28"/>
    </row>
    <row r="11" spans="2:13" ht="18" customHeight="1">
      <c r="B11" s="30">
        <v>1</v>
      </c>
      <c r="C11" s="31" t="s">
        <v>41</v>
      </c>
      <c r="D11" s="125"/>
      <c r="E11" s="125"/>
      <c r="F11" s="126"/>
      <c r="G11" s="30">
        <v>6</v>
      </c>
      <c r="H11" s="31" t="s">
        <v>42</v>
      </c>
      <c r="I11" s="126">
        <v>0</v>
      </c>
      <c r="J11" s="30">
        <v>11</v>
      </c>
      <c r="K11" s="32" t="s">
        <v>43</v>
      </c>
      <c r="L11" s="33">
        <v>0.033</v>
      </c>
      <c r="M11" s="126"/>
    </row>
    <row r="12" spans="2:13" ht="18" customHeight="1">
      <c r="B12" s="34">
        <v>2</v>
      </c>
      <c r="C12" s="35" t="s">
        <v>44</v>
      </c>
      <c r="D12" s="127"/>
      <c r="E12" s="127"/>
      <c r="F12" s="126"/>
      <c r="G12" s="34">
        <v>7</v>
      </c>
      <c r="H12" s="35" t="s">
        <v>45</v>
      </c>
      <c r="I12" s="128">
        <v>0</v>
      </c>
      <c r="J12" s="34">
        <v>12</v>
      </c>
      <c r="K12" s="36" t="s">
        <v>46</v>
      </c>
      <c r="L12" s="37">
        <v>0</v>
      </c>
      <c r="M12" s="128"/>
    </row>
    <row r="13" spans="2:13" ht="18" customHeight="1">
      <c r="B13" s="34">
        <v>3</v>
      </c>
      <c r="C13" s="35" t="s">
        <v>47</v>
      </c>
      <c r="D13" s="127"/>
      <c r="E13" s="127"/>
      <c r="F13" s="126"/>
      <c r="G13" s="34">
        <v>8</v>
      </c>
      <c r="H13" s="35" t="s">
        <v>48</v>
      </c>
      <c r="I13" s="128">
        <v>0</v>
      </c>
      <c r="J13" s="34">
        <v>13</v>
      </c>
      <c r="K13" s="36" t="s">
        <v>49</v>
      </c>
      <c r="L13" s="37">
        <v>0</v>
      </c>
      <c r="M13" s="128"/>
    </row>
    <row r="14" spans="2:13" ht="18" customHeight="1" thickBot="1">
      <c r="B14" s="34">
        <v>4</v>
      </c>
      <c r="C14" s="35" t="s">
        <v>50</v>
      </c>
      <c r="D14" s="127"/>
      <c r="E14" s="127"/>
      <c r="F14" s="129"/>
      <c r="G14" s="34">
        <v>9</v>
      </c>
      <c r="H14" s="35" t="s">
        <v>19</v>
      </c>
      <c r="I14" s="128">
        <v>0</v>
      </c>
      <c r="J14" s="34">
        <v>14</v>
      </c>
      <c r="K14" s="36" t="s">
        <v>19</v>
      </c>
      <c r="L14" s="37">
        <v>0</v>
      </c>
      <c r="M14" s="128"/>
    </row>
    <row r="15" spans="2:13" ht="18" customHeight="1" thickBot="1">
      <c r="B15" s="38">
        <v>5</v>
      </c>
      <c r="C15" s="39" t="s">
        <v>51</v>
      </c>
      <c r="D15" s="130"/>
      <c r="E15" s="131"/>
      <c r="F15" s="132"/>
      <c r="G15" s="40">
        <v>10</v>
      </c>
      <c r="H15" s="41" t="s">
        <v>52</v>
      </c>
      <c r="I15" s="132">
        <f>SUM(I11:I14)</f>
        <v>0</v>
      </c>
      <c r="J15" s="38">
        <v>15</v>
      </c>
      <c r="K15" s="42"/>
      <c r="L15" s="43" t="s">
        <v>53</v>
      </c>
      <c r="M15" s="132"/>
    </row>
    <row r="16" spans="2:13" ht="18" customHeight="1" thickTop="1">
      <c r="B16" s="44" t="s">
        <v>54</v>
      </c>
      <c r="C16" s="45"/>
      <c r="D16" s="45"/>
      <c r="E16" s="45"/>
      <c r="F16" s="46"/>
      <c r="G16" s="44" t="s">
        <v>55</v>
      </c>
      <c r="H16" s="45"/>
      <c r="I16" s="47"/>
      <c r="J16" s="63" t="s">
        <v>56</v>
      </c>
      <c r="K16" s="27" t="s">
        <v>57</v>
      </c>
      <c r="L16" s="29"/>
      <c r="M16" s="64"/>
    </row>
    <row r="17" spans="2:13" ht="18" customHeight="1">
      <c r="B17" s="48"/>
      <c r="C17" s="49" t="s">
        <v>58</v>
      </c>
      <c r="D17" s="49"/>
      <c r="E17" s="49" t="s">
        <v>59</v>
      </c>
      <c r="F17" s="50"/>
      <c r="G17" s="48"/>
      <c r="H17" s="51"/>
      <c r="I17" s="52"/>
      <c r="J17" s="34">
        <v>16</v>
      </c>
      <c r="K17" s="36" t="s">
        <v>60</v>
      </c>
      <c r="L17" s="53"/>
      <c r="M17" s="128"/>
    </row>
    <row r="18" spans="2:13" ht="18" customHeight="1">
      <c r="B18" s="54"/>
      <c r="C18" s="51" t="s">
        <v>61</v>
      </c>
      <c r="D18" s="51" t="s">
        <v>62</v>
      </c>
      <c r="E18" s="51"/>
      <c r="F18" s="55"/>
      <c r="G18" s="54"/>
      <c r="H18" s="51" t="s">
        <v>58</v>
      </c>
      <c r="I18" s="52"/>
      <c r="J18" s="34">
        <v>17</v>
      </c>
      <c r="K18" s="36" t="s">
        <v>63</v>
      </c>
      <c r="L18" s="53"/>
      <c r="M18" s="128"/>
    </row>
    <row r="19" spans="2:13" ht="18" customHeight="1">
      <c r="B19" s="54"/>
      <c r="C19" s="51"/>
      <c r="D19" s="51" t="s">
        <v>64</v>
      </c>
      <c r="E19" s="51"/>
      <c r="F19" s="55"/>
      <c r="G19" s="54"/>
      <c r="H19" s="56"/>
      <c r="I19" s="52"/>
      <c r="J19" s="34">
        <v>18</v>
      </c>
      <c r="K19" s="36" t="s">
        <v>65</v>
      </c>
      <c r="L19" s="53"/>
      <c r="M19" s="128"/>
    </row>
    <row r="20" spans="2:13" ht="18" customHeight="1" thickBot="1">
      <c r="B20" s="54"/>
      <c r="C20" s="51"/>
      <c r="D20" s="51"/>
      <c r="E20" s="51"/>
      <c r="F20" s="55"/>
      <c r="G20" s="54"/>
      <c r="H20" s="49" t="s">
        <v>59</v>
      </c>
      <c r="I20" s="52"/>
      <c r="J20" s="34">
        <v>19</v>
      </c>
      <c r="K20" s="36" t="s">
        <v>19</v>
      </c>
      <c r="L20" s="53"/>
      <c r="M20" s="128"/>
    </row>
    <row r="21" spans="2:13" ht="18" customHeight="1" thickBot="1">
      <c r="B21" s="48"/>
      <c r="C21" s="51"/>
      <c r="D21" s="51"/>
      <c r="E21" s="51"/>
      <c r="F21" s="51"/>
      <c r="G21" s="48"/>
      <c r="H21" s="51" t="s">
        <v>61</v>
      </c>
      <c r="I21" s="52"/>
      <c r="J21" s="38">
        <v>20</v>
      </c>
      <c r="K21" s="42"/>
      <c r="L21" s="43" t="s">
        <v>66</v>
      </c>
      <c r="M21" s="132"/>
    </row>
    <row r="22" spans="2:13" ht="18" customHeight="1" thickTop="1">
      <c r="B22" s="44" t="s">
        <v>67</v>
      </c>
      <c r="C22" s="45"/>
      <c r="D22" s="45"/>
      <c r="E22" s="45"/>
      <c r="F22" s="46"/>
      <c r="G22" s="48"/>
      <c r="H22" s="51"/>
      <c r="I22" s="52"/>
      <c r="J22" s="63" t="s">
        <v>68</v>
      </c>
      <c r="K22" s="27" t="s">
        <v>69</v>
      </c>
      <c r="L22" s="29"/>
      <c r="M22" s="64"/>
    </row>
    <row r="23" spans="2:13" ht="18" customHeight="1">
      <c r="B23" s="48"/>
      <c r="C23" s="49" t="s">
        <v>58</v>
      </c>
      <c r="D23" s="49"/>
      <c r="E23" s="49" t="s">
        <v>59</v>
      </c>
      <c r="F23" s="50"/>
      <c r="G23" s="48"/>
      <c r="H23" s="51"/>
      <c r="I23" s="52"/>
      <c r="J23" s="30">
        <v>21</v>
      </c>
      <c r="K23" s="32"/>
      <c r="L23" s="57" t="s">
        <v>70</v>
      </c>
      <c r="M23" s="126"/>
    </row>
    <row r="24" spans="2:13" ht="18" customHeight="1">
      <c r="B24" s="54"/>
      <c r="C24" s="51" t="s">
        <v>61</v>
      </c>
      <c r="D24" s="51"/>
      <c r="E24" s="51"/>
      <c r="F24" s="55"/>
      <c r="G24" s="48"/>
      <c r="H24" s="51"/>
      <c r="I24" s="52"/>
      <c r="J24" s="34">
        <v>22</v>
      </c>
      <c r="K24" s="36" t="s">
        <v>71</v>
      </c>
      <c r="L24" s="133">
        <f>M23-L25</f>
        <v>0</v>
      </c>
      <c r="M24" s="128"/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72</v>
      </c>
      <c r="L25" s="133">
        <f>SUMIF(Prehlad!O11:O9999,0,Prehlad!J11:J9999)</f>
        <v>0</v>
      </c>
      <c r="M25" s="128"/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73</v>
      </c>
      <c r="M26" s="132"/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74</v>
      </c>
      <c r="K27" s="66" t="s">
        <v>75</v>
      </c>
      <c r="L27" s="23"/>
      <c r="M27" s="67"/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24</v>
      </c>
      <c r="C1" s="1"/>
      <c r="E1" s="9" t="s">
        <v>76</v>
      </c>
      <c r="F1" s="1"/>
      <c r="G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1:30" ht="12.75">
      <c r="A2" s="9" t="s">
        <v>31</v>
      </c>
      <c r="C2" s="1"/>
      <c r="E2" s="9" t="s">
        <v>77</v>
      </c>
      <c r="F2" s="1"/>
      <c r="G2" s="1"/>
      <c r="Z2" s="104" t="s">
        <v>10</v>
      </c>
      <c r="AA2" s="106" t="s">
        <v>78</v>
      </c>
      <c r="AB2" s="106" t="s">
        <v>12</v>
      </c>
      <c r="AC2" s="106"/>
      <c r="AD2" s="105"/>
    </row>
    <row r="3" spans="1:30" ht="12.75">
      <c r="A3" s="9" t="s">
        <v>79</v>
      </c>
      <c r="C3" s="1"/>
      <c r="E3" s="9" t="s">
        <v>20</v>
      </c>
      <c r="F3" s="1"/>
      <c r="G3" s="1"/>
      <c r="Z3" s="104" t="s">
        <v>15</v>
      </c>
      <c r="AA3" s="106" t="s">
        <v>80</v>
      </c>
      <c r="AB3" s="106" t="s">
        <v>12</v>
      </c>
      <c r="AC3" s="106" t="s">
        <v>17</v>
      </c>
      <c r="AD3" s="105" t="s">
        <v>18</v>
      </c>
    </row>
    <row r="4" spans="2:30" ht="12.75">
      <c r="B4" s="1"/>
      <c r="C4" s="1"/>
      <c r="D4" s="1"/>
      <c r="E4" s="1"/>
      <c r="F4" s="1"/>
      <c r="G4" s="1"/>
      <c r="Z4" s="104" t="s">
        <v>22</v>
      </c>
      <c r="AA4" s="106" t="s">
        <v>81</v>
      </c>
      <c r="AB4" s="106" t="s">
        <v>12</v>
      </c>
      <c r="AC4" s="106"/>
      <c r="AD4" s="105"/>
    </row>
    <row r="5" spans="1:30" ht="12.75">
      <c r="A5" s="9" t="s">
        <v>82</v>
      </c>
      <c r="B5" s="1"/>
      <c r="C5" s="1"/>
      <c r="D5" s="1"/>
      <c r="E5" s="1"/>
      <c r="F5" s="1"/>
      <c r="G5" s="1"/>
      <c r="Z5" s="104" t="s">
        <v>28</v>
      </c>
      <c r="AA5" s="106" t="s">
        <v>80</v>
      </c>
      <c r="AB5" s="106" t="s">
        <v>12</v>
      </c>
      <c r="AC5" s="106" t="s">
        <v>17</v>
      </c>
      <c r="AD5" s="105" t="s">
        <v>18</v>
      </c>
    </row>
    <row r="6" spans="1:7" ht="12.75">
      <c r="A6" s="9" t="s">
        <v>259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83</v>
      </c>
      <c r="B8" s="4" t="str">
        <f>CONCATENATE(AA2," ",AB2," ",AC2," ",AD2)</f>
        <v>Rekapitulácia rozpočtu v EUR  </v>
      </c>
      <c r="G8" s="1"/>
    </row>
    <row r="9" spans="1:7" ht="12.75">
      <c r="A9" s="107" t="s">
        <v>84</v>
      </c>
      <c r="B9" s="107" t="s">
        <v>34</v>
      </c>
      <c r="C9" s="107" t="s">
        <v>85</v>
      </c>
      <c r="D9" s="107" t="s">
        <v>86</v>
      </c>
      <c r="E9" s="123" t="s">
        <v>87</v>
      </c>
      <c r="F9" s="123" t="s">
        <v>88</v>
      </c>
      <c r="G9" s="1"/>
    </row>
    <row r="10" spans="1:7" ht="12.75">
      <c r="A10" s="113"/>
      <c r="B10" s="113"/>
      <c r="C10" s="113" t="s">
        <v>89</v>
      </c>
      <c r="D10" s="113"/>
      <c r="E10" s="113" t="s">
        <v>86</v>
      </c>
      <c r="F10" s="113" t="s">
        <v>86</v>
      </c>
      <c r="G10" s="81" t="s">
        <v>90</v>
      </c>
    </row>
    <row r="12" spans="1:7" ht="12.75">
      <c r="A12" s="1" t="s">
        <v>91</v>
      </c>
      <c r="B12" s="6">
        <f>Prehlad!H38</f>
        <v>0</v>
      </c>
      <c r="C12" s="6">
        <f>Prehlad!I38</f>
        <v>0</v>
      </c>
      <c r="D12" s="6">
        <f>Prehlad!J38</f>
        <v>0</v>
      </c>
      <c r="E12" s="7">
        <f>Prehlad!L38</f>
        <v>0</v>
      </c>
      <c r="F12" s="5">
        <f>Prehlad!N38</f>
        <v>0</v>
      </c>
      <c r="G12" s="5">
        <f>Prehlad!W38</f>
        <v>146.87964</v>
      </c>
    </row>
    <row r="13" spans="1:7" ht="12.75">
      <c r="A13" s="1" t="s">
        <v>92</v>
      </c>
      <c r="B13" s="6">
        <f>Prehlad!H41</f>
        <v>0</v>
      </c>
      <c r="C13" s="6">
        <f>Prehlad!I41</f>
        <v>0</v>
      </c>
      <c r="D13" s="6">
        <f>Prehlad!J41</f>
        <v>0</v>
      </c>
      <c r="E13" s="7">
        <f>Prehlad!L41</f>
        <v>0</v>
      </c>
      <c r="F13" s="5">
        <f>Prehlad!N41</f>
        <v>0</v>
      </c>
      <c r="G13" s="5">
        <f>Prehlad!W41</f>
        <v>2.9997</v>
      </c>
    </row>
    <row r="14" spans="1:7" ht="12.75">
      <c r="A14" s="1" t="s">
        <v>93</v>
      </c>
      <c r="B14" s="6">
        <f>Prehlad!H50</f>
        <v>0</v>
      </c>
      <c r="C14" s="6">
        <f>Prehlad!I50</f>
        <v>0</v>
      </c>
      <c r="D14" s="6">
        <f>Prehlad!J50</f>
        <v>0</v>
      </c>
      <c r="E14" s="7">
        <f>Prehlad!L50</f>
        <v>0</v>
      </c>
      <c r="F14" s="5">
        <f>Prehlad!N50</f>
        <v>0</v>
      </c>
      <c r="G14" s="5">
        <f>Prehlad!W50</f>
        <v>3.763</v>
      </c>
    </row>
    <row r="15" spans="1:7" ht="12.75">
      <c r="A15" s="1" t="s">
        <v>94</v>
      </c>
      <c r="B15" s="6">
        <f>Prehlad!H60</f>
        <v>0</v>
      </c>
      <c r="C15" s="6">
        <f>Prehlad!I60</f>
        <v>0</v>
      </c>
      <c r="D15" s="6">
        <f>Prehlad!J60</f>
        <v>0</v>
      </c>
      <c r="E15" s="7">
        <f>Prehlad!L60</f>
        <v>0</v>
      </c>
      <c r="F15" s="5">
        <f>Prehlad!N60</f>
        <v>0</v>
      </c>
      <c r="G15" s="5">
        <f>Prehlad!W60</f>
        <v>6.05</v>
      </c>
    </row>
    <row r="16" spans="1:7" ht="12.75">
      <c r="A16" s="1" t="s">
        <v>95</v>
      </c>
      <c r="B16" s="6">
        <f>Prehlad!H68</f>
        <v>0</v>
      </c>
      <c r="C16" s="6">
        <f>Prehlad!I68</f>
        <v>0</v>
      </c>
      <c r="D16" s="6">
        <f>Prehlad!J68</f>
        <v>0</v>
      </c>
      <c r="E16" s="7">
        <f>Prehlad!L68</f>
        <v>0</v>
      </c>
      <c r="F16" s="5">
        <f>Prehlad!N68</f>
        <v>0</v>
      </c>
      <c r="G16" s="5">
        <f>Prehlad!W68</f>
        <v>86.167346</v>
      </c>
    </row>
    <row r="17" spans="1:7" ht="12.75">
      <c r="A17" s="1" t="s">
        <v>96</v>
      </c>
      <c r="B17" s="6">
        <f>Prehlad!H69</f>
        <v>0</v>
      </c>
      <c r="C17" s="6">
        <f>Prehlad!I69</f>
        <v>0</v>
      </c>
      <c r="D17" s="6">
        <f>Prehlad!J69</f>
        <v>0</v>
      </c>
      <c r="E17" s="7">
        <f>Prehlad!L69</f>
        <v>0</v>
      </c>
      <c r="F17" s="5">
        <f>Prehlad!N69</f>
        <v>0</v>
      </c>
      <c r="G17" s="5">
        <f>Prehlad!W69</f>
        <v>245.859686</v>
      </c>
    </row>
    <row r="18" spans="1:7" ht="12.75">
      <c r="A18" s="1" t="s">
        <v>97</v>
      </c>
      <c r="B18" s="6">
        <f>Prehlad!H70</f>
        <v>0</v>
      </c>
      <c r="C18" s="6">
        <f>Prehlad!I70</f>
        <v>0</v>
      </c>
      <c r="D18" s="6">
        <f>Prehlad!J70</f>
        <v>0</v>
      </c>
      <c r="E18" s="7">
        <f>Prehlad!L70</f>
        <v>0</v>
      </c>
      <c r="F18" s="5">
        <f>Prehlad!N70</f>
        <v>0</v>
      </c>
      <c r="G18" s="5">
        <f>Prehlad!W70</f>
        <v>245.859686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showGridLines="0" zoomScalePageLayoutView="0" workbookViewId="0" topLeftCell="A1">
      <selection activeCell="K20" sqref="K20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24</v>
      </c>
      <c r="B1" s="1"/>
      <c r="C1" s="1"/>
      <c r="D1" s="1"/>
      <c r="E1" s="1"/>
      <c r="F1" s="1"/>
      <c r="G1" s="6"/>
      <c r="H1" s="1"/>
      <c r="I1" s="9" t="s">
        <v>76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1</v>
      </c>
      <c r="AA1" s="103" t="s">
        <v>2</v>
      </c>
      <c r="AB1" s="104" t="s">
        <v>3</v>
      </c>
      <c r="AC1" s="104" t="s">
        <v>4</v>
      </c>
      <c r="AD1" s="104" t="s">
        <v>5</v>
      </c>
      <c r="AE1" s="1"/>
      <c r="AF1" s="1"/>
      <c r="AG1" s="1"/>
      <c r="AH1" s="1"/>
    </row>
    <row r="2" spans="1:34" ht="12.75">
      <c r="A2" s="9" t="s">
        <v>31</v>
      </c>
      <c r="B2" s="1"/>
      <c r="C2" s="1"/>
      <c r="D2" s="1"/>
      <c r="E2" s="1"/>
      <c r="F2" s="1"/>
      <c r="G2" s="6"/>
      <c r="H2" s="8"/>
      <c r="I2" s="9" t="s">
        <v>77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10</v>
      </c>
      <c r="AA2" s="105" t="s">
        <v>98</v>
      </c>
      <c r="AB2" s="106" t="s">
        <v>12</v>
      </c>
      <c r="AC2" s="106"/>
      <c r="AD2" s="105"/>
      <c r="AE2" s="1"/>
      <c r="AF2" s="1"/>
      <c r="AG2" s="1"/>
      <c r="AH2" s="1"/>
    </row>
    <row r="3" spans="1:34" ht="12.75">
      <c r="A3" s="9" t="s">
        <v>79</v>
      </c>
      <c r="B3" s="1"/>
      <c r="C3" s="1"/>
      <c r="D3" s="1"/>
      <c r="E3" s="1"/>
      <c r="F3" s="1"/>
      <c r="G3" s="6"/>
      <c r="H3" s="1"/>
      <c r="I3" s="9" t="s">
        <v>20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15</v>
      </c>
      <c r="AA3" s="105" t="s">
        <v>99</v>
      </c>
      <c r="AB3" s="106" t="s">
        <v>12</v>
      </c>
      <c r="AC3" s="106" t="s">
        <v>17</v>
      </c>
      <c r="AD3" s="105" t="s">
        <v>18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22</v>
      </c>
      <c r="AA4" s="105" t="s">
        <v>100</v>
      </c>
      <c r="AB4" s="106" t="s">
        <v>12</v>
      </c>
      <c r="AC4" s="106"/>
      <c r="AD4" s="105"/>
      <c r="AE4" s="1"/>
      <c r="AF4" s="1"/>
      <c r="AG4" s="1"/>
      <c r="AH4" s="1"/>
    </row>
    <row r="5" spans="1:34" ht="12.75">
      <c r="A5" s="9" t="s">
        <v>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28</v>
      </c>
      <c r="AA5" s="105" t="s">
        <v>99</v>
      </c>
      <c r="AB5" s="106" t="s">
        <v>12</v>
      </c>
      <c r="AC5" s="106" t="s">
        <v>17</v>
      </c>
      <c r="AD5" s="105" t="s">
        <v>18</v>
      </c>
      <c r="AE5" s="1"/>
      <c r="AF5" s="1"/>
      <c r="AG5" s="1"/>
      <c r="AH5" s="1"/>
    </row>
    <row r="6" spans="1:34" ht="12.75">
      <c r="A6" s="9" t="s">
        <v>259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83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101</v>
      </c>
      <c r="B9" s="107" t="s">
        <v>102</v>
      </c>
      <c r="C9" s="107" t="s">
        <v>103</v>
      </c>
      <c r="D9" s="107" t="s">
        <v>104</v>
      </c>
      <c r="E9" s="107" t="s">
        <v>105</v>
      </c>
      <c r="F9" s="107" t="s">
        <v>106</v>
      </c>
      <c r="G9" s="107" t="s">
        <v>107</v>
      </c>
      <c r="H9" s="107" t="s">
        <v>34</v>
      </c>
      <c r="I9" s="107" t="s">
        <v>85</v>
      </c>
      <c r="J9" s="107" t="s">
        <v>86</v>
      </c>
      <c r="K9" s="108" t="s">
        <v>87</v>
      </c>
      <c r="L9" s="109"/>
      <c r="M9" s="110" t="s">
        <v>88</v>
      </c>
      <c r="N9" s="109"/>
      <c r="O9" s="107" t="s">
        <v>108</v>
      </c>
      <c r="P9" s="112" t="s">
        <v>109</v>
      </c>
      <c r="Q9" s="111" t="s">
        <v>105</v>
      </c>
      <c r="R9" s="111" t="s">
        <v>105</v>
      </c>
      <c r="S9" s="112" t="s">
        <v>105</v>
      </c>
      <c r="T9" s="80" t="s">
        <v>110</v>
      </c>
      <c r="U9" s="80" t="s">
        <v>111</v>
      </c>
      <c r="V9" s="80" t="s">
        <v>112</v>
      </c>
      <c r="W9" s="81" t="s">
        <v>90</v>
      </c>
      <c r="X9" s="81" t="s">
        <v>113</v>
      </c>
      <c r="Y9" s="81" t="s">
        <v>114</v>
      </c>
      <c r="Z9" s="94" t="s">
        <v>115</v>
      </c>
      <c r="AA9" s="94" t="s">
        <v>116</v>
      </c>
      <c r="AB9" s="1" t="s">
        <v>112</v>
      </c>
      <c r="AC9" s="1"/>
      <c r="AD9" s="1"/>
      <c r="AE9" s="1"/>
      <c r="AF9" s="1"/>
      <c r="AG9" s="1"/>
      <c r="AH9" s="1"/>
    </row>
    <row r="10" spans="1:34" ht="12.75">
      <c r="A10" s="113" t="s">
        <v>117</v>
      </c>
      <c r="B10" s="113" t="s">
        <v>118</v>
      </c>
      <c r="C10" s="114"/>
      <c r="D10" s="113" t="s">
        <v>119</v>
      </c>
      <c r="E10" s="113" t="s">
        <v>120</v>
      </c>
      <c r="F10" s="113" t="s">
        <v>121</v>
      </c>
      <c r="G10" s="113" t="s">
        <v>122</v>
      </c>
      <c r="H10" s="113"/>
      <c r="I10" s="113" t="s">
        <v>89</v>
      </c>
      <c r="J10" s="113"/>
      <c r="K10" s="113" t="s">
        <v>107</v>
      </c>
      <c r="L10" s="113" t="s">
        <v>86</v>
      </c>
      <c r="M10" s="115" t="s">
        <v>107</v>
      </c>
      <c r="N10" s="113" t="s">
        <v>86</v>
      </c>
      <c r="O10" s="113" t="s">
        <v>123</v>
      </c>
      <c r="P10" s="117"/>
      <c r="Q10" s="116" t="s">
        <v>124</v>
      </c>
      <c r="R10" s="116" t="s">
        <v>125</v>
      </c>
      <c r="S10" s="117" t="s">
        <v>126</v>
      </c>
      <c r="T10" s="80" t="s">
        <v>127</v>
      </c>
      <c r="U10" s="80" t="s">
        <v>128</v>
      </c>
      <c r="V10" s="80" t="s">
        <v>129</v>
      </c>
      <c r="W10" s="5"/>
      <c r="X10" s="1"/>
      <c r="Y10" s="1"/>
      <c r="Z10" s="94" t="s">
        <v>130</v>
      </c>
      <c r="AA10" s="94" t="s">
        <v>117</v>
      </c>
      <c r="AB10" s="1" t="s">
        <v>131</v>
      </c>
      <c r="AC10" s="1"/>
      <c r="AD10" s="1"/>
      <c r="AE10" s="1"/>
      <c r="AF10" s="1"/>
      <c r="AG10" s="1"/>
      <c r="AH10" s="1"/>
    </row>
    <row r="12" ht="12.75">
      <c r="D12" s="134" t="s">
        <v>132</v>
      </c>
    </row>
    <row r="13" ht="12.75">
      <c r="D13" s="134" t="s">
        <v>133</v>
      </c>
    </row>
    <row r="14" spans="1:28" ht="12.75">
      <c r="A14" s="95">
        <v>1</v>
      </c>
      <c r="B14" s="96" t="s">
        <v>134</v>
      </c>
      <c r="C14" s="97" t="s">
        <v>135</v>
      </c>
      <c r="D14" s="124" t="s">
        <v>136</v>
      </c>
      <c r="E14" s="99">
        <v>0.015</v>
      </c>
      <c r="F14" s="98" t="s">
        <v>137</v>
      </c>
      <c r="V14" s="102" t="s">
        <v>68</v>
      </c>
      <c r="W14" s="99">
        <v>0.97926</v>
      </c>
      <c r="Z14" s="97" t="s">
        <v>138</v>
      </c>
      <c r="AB14" s="98">
        <v>1</v>
      </c>
    </row>
    <row r="15" spans="1:28" ht="25.5">
      <c r="A15" s="95">
        <v>2</v>
      </c>
      <c r="B15" s="96" t="s">
        <v>139</v>
      </c>
      <c r="C15" s="97" t="s">
        <v>140</v>
      </c>
      <c r="D15" s="124" t="s">
        <v>141</v>
      </c>
      <c r="E15" s="99">
        <v>11</v>
      </c>
      <c r="F15" s="98" t="s">
        <v>142</v>
      </c>
      <c r="V15" s="102" t="s">
        <v>68</v>
      </c>
      <c r="W15" s="99">
        <v>1.584</v>
      </c>
      <c r="Z15" s="97" t="s">
        <v>143</v>
      </c>
      <c r="AB15" s="98">
        <v>1</v>
      </c>
    </row>
    <row r="16" spans="1:28" ht="25.5">
      <c r="A16" s="95">
        <v>3</v>
      </c>
      <c r="B16" s="96" t="s">
        <v>139</v>
      </c>
      <c r="C16" s="97" t="s">
        <v>144</v>
      </c>
      <c r="D16" s="124" t="s">
        <v>145</v>
      </c>
      <c r="E16" s="99">
        <v>11</v>
      </c>
      <c r="F16" s="98" t="s">
        <v>142</v>
      </c>
      <c r="V16" s="102" t="s">
        <v>68</v>
      </c>
      <c r="W16" s="99">
        <v>0.858</v>
      </c>
      <c r="Z16" s="97" t="s">
        <v>143</v>
      </c>
      <c r="AB16" s="98">
        <v>1</v>
      </c>
    </row>
    <row r="17" spans="1:28" ht="25.5">
      <c r="A17" s="95">
        <v>4</v>
      </c>
      <c r="B17" s="96" t="s">
        <v>139</v>
      </c>
      <c r="C17" s="97" t="s">
        <v>146</v>
      </c>
      <c r="D17" s="124" t="s">
        <v>147</v>
      </c>
      <c r="E17" s="99">
        <v>17</v>
      </c>
      <c r="F17" s="98" t="s">
        <v>142</v>
      </c>
      <c r="V17" s="102" t="s">
        <v>68</v>
      </c>
      <c r="W17" s="99">
        <v>4.012</v>
      </c>
      <c r="Z17" s="97" t="s">
        <v>143</v>
      </c>
      <c r="AB17" s="98">
        <v>1</v>
      </c>
    </row>
    <row r="18" spans="1:28" ht="12.75">
      <c r="A18" s="95">
        <v>5</v>
      </c>
      <c r="B18" s="96" t="s">
        <v>148</v>
      </c>
      <c r="C18" s="97" t="s">
        <v>149</v>
      </c>
      <c r="D18" s="124" t="s">
        <v>150</v>
      </c>
      <c r="E18" s="99">
        <v>100</v>
      </c>
      <c r="F18" s="98" t="s">
        <v>151</v>
      </c>
      <c r="V18" s="102" t="s">
        <v>68</v>
      </c>
      <c r="W18" s="99">
        <v>30.3</v>
      </c>
      <c r="Z18" s="97" t="s">
        <v>152</v>
      </c>
      <c r="AB18" s="98">
        <v>1</v>
      </c>
    </row>
    <row r="19" spans="1:28" ht="12.75">
      <c r="A19" s="95">
        <v>6</v>
      </c>
      <c r="B19" s="96" t="s">
        <v>148</v>
      </c>
      <c r="C19" s="97" t="s">
        <v>153</v>
      </c>
      <c r="D19" s="124" t="s">
        <v>154</v>
      </c>
      <c r="E19" s="99">
        <v>4.167</v>
      </c>
      <c r="F19" s="98" t="s">
        <v>155</v>
      </c>
      <c r="V19" s="102" t="s">
        <v>68</v>
      </c>
      <c r="Z19" s="97" t="s">
        <v>152</v>
      </c>
      <c r="AB19" s="98">
        <v>1</v>
      </c>
    </row>
    <row r="20" spans="1:28" ht="12.75">
      <c r="A20" s="95">
        <v>7</v>
      </c>
      <c r="B20" s="96" t="s">
        <v>148</v>
      </c>
      <c r="C20" s="97" t="s">
        <v>156</v>
      </c>
      <c r="D20" s="124" t="s">
        <v>157</v>
      </c>
      <c r="E20" s="99">
        <v>21.077</v>
      </c>
      <c r="F20" s="98" t="s">
        <v>158</v>
      </c>
      <c r="V20" s="102" t="s">
        <v>68</v>
      </c>
      <c r="W20" s="99">
        <v>24.491474</v>
      </c>
      <c r="Z20" s="97" t="s">
        <v>138</v>
      </c>
      <c r="AB20" s="98">
        <v>1</v>
      </c>
    </row>
    <row r="21" spans="4:22" ht="12.75">
      <c r="D21" s="124" t="s">
        <v>159</v>
      </c>
      <c r="V21" s="102" t="s">
        <v>160</v>
      </c>
    </row>
    <row r="22" spans="1:28" ht="12.75">
      <c r="A22" s="95">
        <v>8</v>
      </c>
      <c r="B22" s="96" t="s">
        <v>148</v>
      </c>
      <c r="C22" s="97" t="s">
        <v>161</v>
      </c>
      <c r="D22" s="124" t="s">
        <v>162</v>
      </c>
      <c r="E22" s="99">
        <v>5.269</v>
      </c>
      <c r="F22" s="98" t="s">
        <v>158</v>
      </c>
      <c r="V22" s="102" t="s">
        <v>68</v>
      </c>
      <c r="W22" s="99">
        <v>0.442596</v>
      </c>
      <c r="Z22" s="97" t="s">
        <v>138</v>
      </c>
      <c r="AB22" s="98">
        <v>1</v>
      </c>
    </row>
    <row r="23" spans="1:28" ht="12.75">
      <c r="A23" s="95">
        <v>9</v>
      </c>
      <c r="B23" s="96" t="s">
        <v>148</v>
      </c>
      <c r="C23" s="97" t="s">
        <v>163</v>
      </c>
      <c r="D23" s="124" t="s">
        <v>164</v>
      </c>
      <c r="E23" s="99">
        <v>9.033</v>
      </c>
      <c r="F23" s="98" t="s">
        <v>158</v>
      </c>
      <c r="V23" s="102" t="s">
        <v>68</v>
      </c>
      <c r="W23" s="99">
        <v>17.97567</v>
      </c>
      <c r="Z23" s="97" t="s">
        <v>138</v>
      </c>
      <c r="AB23" s="98">
        <v>1</v>
      </c>
    </row>
    <row r="24" spans="1:28" ht="12.75">
      <c r="A24" s="95">
        <v>10</v>
      </c>
      <c r="B24" s="96" t="s">
        <v>148</v>
      </c>
      <c r="C24" s="97" t="s">
        <v>165</v>
      </c>
      <c r="D24" s="124" t="s">
        <v>166</v>
      </c>
      <c r="E24" s="99">
        <v>2.258</v>
      </c>
      <c r="F24" s="98" t="s">
        <v>158</v>
      </c>
      <c r="V24" s="102" t="s">
        <v>68</v>
      </c>
      <c r="W24" s="99">
        <v>0.34999</v>
      </c>
      <c r="Z24" s="97" t="s">
        <v>138</v>
      </c>
      <c r="AB24" s="98">
        <v>1</v>
      </c>
    </row>
    <row r="25" spans="1:28" ht="12.75">
      <c r="A25" s="95">
        <v>11</v>
      </c>
      <c r="B25" s="96" t="s">
        <v>167</v>
      </c>
      <c r="C25" s="97" t="s">
        <v>168</v>
      </c>
      <c r="D25" s="124" t="s">
        <v>169</v>
      </c>
      <c r="E25" s="99">
        <v>64.75</v>
      </c>
      <c r="F25" s="98" t="s">
        <v>142</v>
      </c>
      <c r="V25" s="102" t="s">
        <v>68</v>
      </c>
      <c r="W25" s="99">
        <v>26.0295</v>
      </c>
      <c r="Z25" s="97" t="s">
        <v>138</v>
      </c>
      <c r="AB25" s="98">
        <v>1</v>
      </c>
    </row>
    <row r="26" spans="4:22" ht="12.75">
      <c r="D26" s="124" t="s">
        <v>159</v>
      </c>
      <c r="V26" s="102" t="s">
        <v>160</v>
      </c>
    </row>
    <row r="27" spans="1:28" ht="12.75">
      <c r="A27" s="95">
        <v>12</v>
      </c>
      <c r="B27" s="96" t="s">
        <v>167</v>
      </c>
      <c r="C27" s="97" t="s">
        <v>170</v>
      </c>
      <c r="D27" s="124" t="s">
        <v>171</v>
      </c>
      <c r="E27" s="99">
        <v>64.75</v>
      </c>
      <c r="F27" s="98" t="s">
        <v>142</v>
      </c>
      <c r="V27" s="102" t="s">
        <v>68</v>
      </c>
      <c r="W27" s="99">
        <v>11.5255</v>
      </c>
      <c r="Z27" s="97" t="s">
        <v>138</v>
      </c>
      <c r="AB27" s="98">
        <v>1</v>
      </c>
    </row>
    <row r="28" spans="1:28" ht="12.75">
      <c r="A28" s="95">
        <v>13</v>
      </c>
      <c r="B28" s="96" t="s">
        <v>148</v>
      </c>
      <c r="C28" s="97" t="s">
        <v>172</v>
      </c>
      <c r="D28" s="124" t="s">
        <v>173</v>
      </c>
      <c r="E28" s="99">
        <v>30.11</v>
      </c>
      <c r="F28" s="98" t="s">
        <v>158</v>
      </c>
      <c r="V28" s="102" t="s">
        <v>68</v>
      </c>
      <c r="W28" s="99">
        <v>9.54487</v>
      </c>
      <c r="Z28" s="97" t="s">
        <v>152</v>
      </c>
      <c r="AB28" s="98">
        <v>1</v>
      </c>
    </row>
    <row r="29" spans="1:28" ht="12.75">
      <c r="A29" s="95">
        <v>14</v>
      </c>
      <c r="B29" s="96" t="s">
        <v>148</v>
      </c>
      <c r="C29" s="97" t="s">
        <v>174</v>
      </c>
      <c r="D29" s="124" t="s">
        <v>175</v>
      </c>
      <c r="E29" s="99">
        <v>30.11</v>
      </c>
      <c r="F29" s="98" t="s">
        <v>158</v>
      </c>
      <c r="V29" s="102" t="s">
        <v>68</v>
      </c>
      <c r="W29" s="99">
        <v>0.33121</v>
      </c>
      <c r="Z29" s="97" t="s">
        <v>152</v>
      </c>
      <c r="AB29" s="98">
        <v>1</v>
      </c>
    </row>
    <row r="30" spans="1:28" ht="12.75">
      <c r="A30" s="95">
        <v>15</v>
      </c>
      <c r="B30" s="96" t="s">
        <v>148</v>
      </c>
      <c r="C30" s="97" t="s">
        <v>176</v>
      </c>
      <c r="D30" s="124" t="s">
        <v>177</v>
      </c>
      <c r="E30" s="99">
        <v>20.21</v>
      </c>
      <c r="F30" s="98" t="s">
        <v>158</v>
      </c>
      <c r="V30" s="102" t="s">
        <v>68</v>
      </c>
      <c r="W30" s="99">
        <v>1.83911</v>
      </c>
      <c r="Z30" s="97" t="s">
        <v>138</v>
      </c>
      <c r="AB30" s="98">
        <v>1</v>
      </c>
    </row>
    <row r="31" spans="1:28" ht="12.75">
      <c r="A31" s="95">
        <v>16</v>
      </c>
      <c r="B31" s="96" t="s">
        <v>148</v>
      </c>
      <c r="C31" s="97" t="s">
        <v>178</v>
      </c>
      <c r="D31" s="124" t="s">
        <v>179</v>
      </c>
      <c r="E31" s="99">
        <v>22</v>
      </c>
      <c r="F31" s="98" t="s">
        <v>158</v>
      </c>
      <c r="V31" s="102" t="s">
        <v>68</v>
      </c>
      <c r="W31" s="99">
        <v>0.198</v>
      </c>
      <c r="Z31" s="97" t="s">
        <v>152</v>
      </c>
      <c r="AB31" s="98">
        <v>1</v>
      </c>
    </row>
    <row r="32" spans="1:28" ht="12.75">
      <c r="A32" s="95">
        <v>17</v>
      </c>
      <c r="B32" s="96" t="s">
        <v>148</v>
      </c>
      <c r="C32" s="97" t="s">
        <v>180</v>
      </c>
      <c r="D32" s="124" t="s">
        <v>181</v>
      </c>
      <c r="E32" s="99">
        <v>20.21</v>
      </c>
      <c r="F32" s="98" t="s">
        <v>158</v>
      </c>
      <c r="V32" s="102" t="s">
        <v>68</v>
      </c>
      <c r="W32" s="99">
        <v>5.57796</v>
      </c>
      <c r="Z32" s="97" t="s">
        <v>138</v>
      </c>
      <c r="AB32" s="98">
        <v>1</v>
      </c>
    </row>
    <row r="33" spans="1:28" ht="12.75">
      <c r="A33" s="95">
        <v>18</v>
      </c>
      <c r="B33" s="96" t="s">
        <v>182</v>
      </c>
      <c r="C33" s="97" t="s">
        <v>183</v>
      </c>
      <c r="D33" s="124" t="s">
        <v>184</v>
      </c>
      <c r="E33" s="99">
        <v>13.365</v>
      </c>
      <c r="F33" s="98" t="s">
        <v>185</v>
      </c>
      <c r="V33" s="102" t="s">
        <v>56</v>
      </c>
      <c r="Z33" s="97" t="s">
        <v>186</v>
      </c>
      <c r="AA33" s="97" t="s">
        <v>187</v>
      </c>
      <c r="AB33" s="98">
        <v>2</v>
      </c>
    </row>
    <row r="34" spans="1:28" ht="12.75">
      <c r="A34" s="95">
        <v>19</v>
      </c>
      <c r="B34" s="96" t="s">
        <v>182</v>
      </c>
      <c r="C34" s="97" t="s">
        <v>188</v>
      </c>
      <c r="D34" s="124" t="s">
        <v>189</v>
      </c>
      <c r="E34" s="99">
        <v>21.78</v>
      </c>
      <c r="F34" s="98" t="s">
        <v>185</v>
      </c>
      <c r="V34" s="102" t="s">
        <v>56</v>
      </c>
      <c r="Z34" s="97" t="s">
        <v>186</v>
      </c>
      <c r="AA34" s="97" t="s">
        <v>187</v>
      </c>
      <c r="AB34" s="98">
        <v>2</v>
      </c>
    </row>
    <row r="35" spans="4:22" ht="12.75">
      <c r="D35" s="124" t="s">
        <v>190</v>
      </c>
      <c r="V35" s="102" t="s">
        <v>160</v>
      </c>
    </row>
    <row r="36" spans="1:28" ht="12.75">
      <c r="A36" s="95">
        <v>20</v>
      </c>
      <c r="B36" s="96" t="s">
        <v>167</v>
      </c>
      <c r="C36" s="97" t="s">
        <v>191</v>
      </c>
      <c r="D36" s="124" t="s">
        <v>192</v>
      </c>
      <c r="E36" s="99">
        <v>7.425</v>
      </c>
      <c r="F36" s="98" t="s">
        <v>158</v>
      </c>
      <c r="V36" s="102" t="s">
        <v>68</v>
      </c>
      <c r="W36" s="99">
        <v>10.8405</v>
      </c>
      <c r="Z36" s="97" t="s">
        <v>138</v>
      </c>
      <c r="AB36" s="98">
        <v>1</v>
      </c>
    </row>
    <row r="37" spans="4:22" ht="12.75">
      <c r="D37" s="124" t="s">
        <v>159</v>
      </c>
      <c r="V37" s="102" t="s">
        <v>160</v>
      </c>
    </row>
    <row r="38" spans="4:23" ht="12.75">
      <c r="D38" s="135" t="s">
        <v>91</v>
      </c>
      <c r="E38" s="100">
        <v>0</v>
      </c>
      <c r="W38" s="99">
        <v>146.87964</v>
      </c>
    </row>
    <row r="39" ht="12.75">
      <c r="D39" s="134" t="s">
        <v>193</v>
      </c>
    </row>
    <row r="40" spans="1:28" ht="12.75">
      <c r="A40" s="95">
        <v>21</v>
      </c>
      <c r="B40" s="96" t="s">
        <v>134</v>
      </c>
      <c r="C40" s="97" t="s">
        <v>194</v>
      </c>
      <c r="D40" s="124" t="s">
        <v>195</v>
      </c>
      <c r="E40" s="99">
        <v>2.475</v>
      </c>
      <c r="F40" s="98" t="s">
        <v>158</v>
      </c>
      <c r="V40" s="102" t="s">
        <v>68</v>
      </c>
      <c r="W40" s="99">
        <v>2.9997</v>
      </c>
      <c r="Z40" s="97" t="s">
        <v>196</v>
      </c>
      <c r="AB40" s="98">
        <v>1</v>
      </c>
    </row>
    <row r="41" spans="4:23" ht="12.75">
      <c r="D41" s="135" t="s">
        <v>92</v>
      </c>
      <c r="E41" s="100">
        <v>0</v>
      </c>
      <c r="W41" s="99">
        <v>2.9997</v>
      </c>
    </row>
    <row r="42" ht="12.75">
      <c r="D42" s="134" t="s">
        <v>197</v>
      </c>
    </row>
    <row r="43" spans="1:28" ht="12.75">
      <c r="A43" s="95">
        <v>22</v>
      </c>
      <c r="B43" s="96" t="s">
        <v>139</v>
      </c>
      <c r="C43" s="97" t="s">
        <v>198</v>
      </c>
      <c r="D43" s="124" t="s">
        <v>199</v>
      </c>
      <c r="E43" s="99">
        <v>11</v>
      </c>
      <c r="F43" s="98" t="s">
        <v>142</v>
      </c>
      <c r="V43" s="102" t="s">
        <v>68</v>
      </c>
      <c r="W43" s="99">
        <v>0.264</v>
      </c>
      <c r="Z43" s="97" t="s">
        <v>200</v>
      </c>
      <c r="AB43" s="98">
        <v>7</v>
      </c>
    </row>
    <row r="44" spans="1:28" ht="25.5">
      <c r="A44" s="95">
        <v>23</v>
      </c>
      <c r="B44" s="96" t="s">
        <v>139</v>
      </c>
      <c r="C44" s="97" t="s">
        <v>201</v>
      </c>
      <c r="D44" s="124" t="s">
        <v>202</v>
      </c>
      <c r="E44" s="99">
        <v>11</v>
      </c>
      <c r="F44" s="98" t="s">
        <v>142</v>
      </c>
      <c r="V44" s="102" t="s">
        <v>68</v>
      </c>
      <c r="W44" s="99">
        <v>0.594</v>
      </c>
      <c r="Z44" s="97" t="s">
        <v>200</v>
      </c>
      <c r="AB44" s="98">
        <v>1</v>
      </c>
    </row>
    <row r="45" spans="1:28" ht="25.5">
      <c r="A45" s="95">
        <v>24</v>
      </c>
      <c r="B45" s="96" t="s">
        <v>139</v>
      </c>
      <c r="C45" s="97" t="s">
        <v>203</v>
      </c>
      <c r="D45" s="124" t="s">
        <v>204</v>
      </c>
      <c r="E45" s="99">
        <v>11</v>
      </c>
      <c r="F45" s="98" t="s">
        <v>142</v>
      </c>
      <c r="V45" s="102" t="s">
        <v>68</v>
      </c>
      <c r="W45" s="99">
        <v>0.528</v>
      </c>
      <c r="Z45" s="97" t="s">
        <v>200</v>
      </c>
      <c r="AB45" s="98">
        <v>7</v>
      </c>
    </row>
    <row r="46" spans="1:28" ht="12.75">
      <c r="A46" s="95">
        <v>25</v>
      </c>
      <c r="B46" s="96" t="s">
        <v>148</v>
      </c>
      <c r="C46" s="97" t="s">
        <v>205</v>
      </c>
      <c r="D46" s="124" t="s">
        <v>206</v>
      </c>
      <c r="E46" s="99">
        <v>28</v>
      </c>
      <c r="F46" s="98" t="s">
        <v>142</v>
      </c>
      <c r="V46" s="102" t="s">
        <v>68</v>
      </c>
      <c r="W46" s="99">
        <v>0.056</v>
      </c>
      <c r="Z46" s="97" t="s">
        <v>207</v>
      </c>
      <c r="AB46" s="98">
        <v>1</v>
      </c>
    </row>
    <row r="47" spans="1:28" ht="25.5">
      <c r="A47" s="95">
        <v>26</v>
      </c>
      <c r="B47" s="96" t="s">
        <v>139</v>
      </c>
      <c r="C47" s="97" t="s">
        <v>208</v>
      </c>
      <c r="D47" s="124" t="s">
        <v>209</v>
      </c>
      <c r="E47" s="99">
        <v>17</v>
      </c>
      <c r="F47" s="98" t="s">
        <v>142</v>
      </c>
      <c r="V47" s="102" t="s">
        <v>68</v>
      </c>
      <c r="W47" s="99">
        <v>1.309</v>
      </c>
      <c r="Z47" s="97" t="s">
        <v>207</v>
      </c>
      <c r="AB47" s="98">
        <v>7</v>
      </c>
    </row>
    <row r="48" spans="1:28" ht="12.75">
      <c r="A48" s="95">
        <v>27</v>
      </c>
      <c r="B48" s="96" t="s">
        <v>182</v>
      </c>
      <c r="C48" s="97" t="s">
        <v>210</v>
      </c>
      <c r="D48" s="124" t="s">
        <v>211</v>
      </c>
      <c r="E48" s="99">
        <v>17</v>
      </c>
      <c r="F48" s="98" t="s">
        <v>142</v>
      </c>
      <c r="V48" s="102" t="s">
        <v>56</v>
      </c>
      <c r="Z48" s="97" t="s">
        <v>212</v>
      </c>
      <c r="AA48" s="97" t="s">
        <v>213</v>
      </c>
      <c r="AB48" s="98">
        <v>2</v>
      </c>
    </row>
    <row r="49" spans="1:28" ht="12.75">
      <c r="A49" s="95">
        <v>28</v>
      </c>
      <c r="B49" s="96" t="s">
        <v>139</v>
      </c>
      <c r="C49" s="97" t="s">
        <v>214</v>
      </c>
      <c r="D49" s="124" t="s">
        <v>215</v>
      </c>
      <c r="E49" s="99">
        <v>11</v>
      </c>
      <c r="F49" s="98" t="s">
        <v>142</v>
      </c>
      <c r="V49" s="102" t="s">
        <v>68</v>
      </c>
      <c r="W49" s="99">
        <v>1.012</v>
      </c>
      <c r="Z49" s="97" t="s">
        <v>207</v>
      </c>
      <c r="AB49" s="98">
        <v>1</v>
      </c>
    </row>
    <row r="50" spans="4:23" ht="12.75">
      <c r="D50" s="135" t="s">
        <v>93</v>
      </c>
      <c r="E50" s="100">
        <v>0</v>
      </c>
      <c r="W50" s="99">
        <v>3.763</v>
      </c>
    </row>
    <row r="51" ht="12.75">
      <c r="D51" s="134" t="s">
        <v>216</v>
      </c>
    </row>
    <row r="52" spans="1:28" ht="25.5">
      <c r="A52" s="95">
        <v>29</v>
      </c>
      <c r="B52" s="96" t="s">
        <v>134</v>
      </c>
      <c r="C52" s="97" t="s">
        <v>217</v>
      </c>
      <c r="D52" s="124" t="s">
        <v>218</v>
      </c>
      <c r="E52" s="99">
        <v>15</v>
      </c>
      <c r="F52" s="98" t="s">
        <v>219</v>
      </c>
      <c r="V52" s="102" t="s">
        <v>68</v>
      </c>
      <c r="W52" s="99">
        <v>0.99</v>
      </c>
      <c r="Z52" s="97" t="s">
        <v>196</v>
      </c>
      <c r="AB52" s="98">
        <v>1</v>
      </c>
    </row>
    <row r="53" spans="1:28" ht="12.75">
      <c r="A53" s="95">
        <v>30</v>
      </c>
      <c r="B53" s="96" t="s">
        <v>182</v>
      </c>
      <c r="C53" s="97" t="s">
        <v>220</v>
      </c>
      <c r="D53" s="124" t="s">
        <v>221</v>
      </c>
      <c r="E53" s="99">
        <v>5</v>
      </c>
      <c r="F53" s="98" t="s">
        <v>222</v>
      </c>
      <c r="V53" s="102" t="s">
        <v>56</v>
      </c>
      <c r="Z53" s="97" t="s">
        <v>223</v>
      </c>
      <c r="AA53" s="97" t="s">
        <v>187</v>
      </c>
      <c r="AB53" s="98">
        <v>8</v>
      </c>
    </row>
    <row r="54" spans="1:28" ht="12.75">
      <c r="A54" s="95">
        <v>31</v>
      </c>
      <c r="B54" s="96" t="s">
        <v>182</v>
      </c>
      <c r="C54" s="97" t="s">
        <v>224</v>
      </c>
      <c r="D54" s="124" t="s">
        <v>225</v>
      </c>
      <c r="E54" s="99">
        <v>5</v>
      </c>
      <c r="F54" s="98" t="s">
        <v>222</v>
      </c>
      <c r="V54" s="102" t="s">
        <v>56</v>
      </c>
      <c r="Z54" s="97" t="s">
        <v>223</v>
      </c>
      <c r="AA54" s="97" t="s">
        <v>187</v>
      </c>
      <c r="AB54" s="98">
        <v>8</v>
      </c>
    </row>
    <row r="55" spans="1:28" ht="12.75">
      <c r="A55" s="95">
        <v>32</v>
      </c>
      <c r="B55" s="96" t="s">
        <v>182</v>
      </c>
      <c r="C55" s="97" t="s">
        <v>226</v>
      </c>
      <c r="D55" s="124" t="s">
        <v>227</v>
      </c>
      <c r="E55" s="99">
        <v>5</v>
      </c>
      <c r="F55" s="98" t="s">
        <v>222</v>
      </c>
      <c r="V55" s="102" t="s">
        <v>56</v>
      </c>
      <c r="Z55" s="97" t="s">
        <v>223</v>
      </c>
      <c r="AA55" s="97" t="s">
        <v>187</v>
      </c>
      <c r="AB55" s="98">
        <v>8</v>
      </c>
    </row>
    <row r="56" spans="1:28" ht="12.75">
      <c r="A56" s="95">
        <v>33</v>
      </c>
      <c r="B56" s="96" t="s">
        <v>182</v>
      </c>
      <c r="C56" s="97" t="s">
        <v>228</v>
      </c>
      <c r="D56" s="124" t="s">
        <v>229</v>
      </c>
      <c r="E56" s="99">
        <v>5</v>
      </c>
      <c r="F56" s="98" t="s">
        <v>222</v>
      </c>
      <c r="V56" s="102" t="s">
        <v>56</v>
      </c>
      <c r="Z56" s="97" t="s">
        <v>223</v>
      </c>
      <c r="AA56" s="97" t="s">
        <v>230</v>
      </c>
      <c r="AB56" s="98">
        <v>2</v>
      </c>
    </row>
    <row r="57" spans="1:28" ht="25.5">
      <c r="A57" s="95">
        <v>34</v>
      </c>
      <c r="B57" s="96" t="s">
        <v>134</v>
      </c>
      <c r="C57" s="97" t="s">
        <v>231</v>
      </c>
      <c r="D57" s="124" t="s">
        <v>232</v>
      </c>
      <c r="E57" s="99">
        <v>10</v>
      </c>
      <c r="F57" s="98" t="s">
        <v>222</v>
      </c>
      <c r="V57" s="102" t="s">
        <v>68</v>
      </c>
      <c r="W57" s="99">
        <v>1.76</v>
      </c>
      <c r="Z57" s="97" t="s">
        <v>196</v>
      </c>
      <c r="AB57" s="98">
        <v>1</v>
      </c>
    </row>
    <row r="58" spans="1:28" ht="25.5">
      <c r="A58" s="95">
        <v>35</v>
      </c>
      <c r="B58" s="96" t="s">
        <v>134</v>
      </c>
      <c r="C58" s="97" t="s">
        <v>233</v>
      </c>
      <c r="D58" s="124" t="s">
        <v>234</v>
      </c>
      <c r="E58" s="99">
        <v>5</v>
      </c>
      <c r="F58" s="98" t="s">
        <v>222</v>
      </c>
      <c r="V58" s="102" t="s">
        <v>68</v>
      </c>
      <c r="W58" s="99">
        <v>2.1</v>
      </c>
      <c r="Z58" s="97" t="s">
        <v>196</v>
      </c>
      <c r="AB58" s="98">
        <v>1</v>
      </c>
    </row>
    <row r="59" spans="1:28" ht="12.75">
      <c r="A59" s="95">
        <v>36</v>
      </c>
      <c r="B59" s="96" t="s">
        <v>134</v>
      </c>
      <c r="C59" s="97" t="s">
        <v>235</v>
      </c>
      <c r="D59" s="124" t="s">
        <v>236</v>
      </c>
      <c r="E59" s="99">
        <v>15</v>
      </c>
      <c r="F59" s="98" t="s">
        <v>219</v>
      </c>
      <c r="V59" s="102" t="s">
        <v>68</v>
      </c>
      <c r="W59" s="99">
        <v>1.2</v>
      </c>
      <c r="Z59" s="97" t="s">
        <v>196</v>
      </c>
      <c r="AB59" s="98">
        <v>1</v>
      </c>
    </row>
    <row r="60" spans="4:23" ht="12.75">
      <c r="D60" s="135" t="s">
        <v>94</v>
      </c>
      <c r="E60" s="100">
        <v>0</v>
      </c>
      <c r="W60" s="99">
        <v>6.05</v>
      </c>
    </row>
    <row r="61" ht="12.75">
      <c r="D61" s="134" t="s">
        <v>237</v>
      </c>
    </row>
    <row r="62" spans="1:28" ht="25.5">
      <c r="A62" s="95">
        <v>37</v>
      </c>
      <c r="B62" s="96" t="s">
        <v>148</v>
      </c>
      <c r="C62" s="97" t="s">
        <v>238</v>
      </c>
      <c r="D62" s="124" t="s">
        <v>239</v>
      </c>
      <c r="E62" s="99">
        <v>20</v>
      </c>
      <c r="F62" s="98" t="s">
        <v>219</v>
      </c>
      <c r="V62" s="102" t="s">
        <v>68</v>
      </c>
      <c r="W62" s="99">
        <v>2.4</v>
      </c>
      <c r="Z62" s="97" t="s">
        <v>207</v>
      </c>
      <c r="AB62" s="98">
        <v>1</v>
      </c>
    </row>
    <row r="63" spans="1:28" ht="12.75">
      <c r="A63" s="95">
        <v>38</v>
      </c>
      <c r="B63" s="96" t="s">
        <v>148</v>
      </c>
      <c r="C63" s="97" t="s">
        <v>240</v>
      </c>
      <c r="D63" s="124" t="s">
        <v>241</v>
      </c>
      <c r="E63" s="99">
        <v>20</v>
      </c>
      <c r="F63" s="98" t="s">
        <v>219</v>
      </c>
      <c r="V63" s="102" t="s">
        <v>68</v>
      </c>
      <c r="W63" s="99">
        <v>1.42</v>
      </c>
      <c r="Z63" s="97" t="s">
        <v>207</v>
      </c>
      <c r="AB63" s="98">
        <v>1</v>
      </c>
    </row>
    <row r="64" spans="1:28" ht="12.75">
      <c r="A64" s="95">
        <v>39</v>
      </c>
      <c r="B64" s="96" t="s">
        <v>148</v>
      </c>
      <c r="C64" s="97" t="s">
        <v>242</v>
      </c>
      <c r="D64" s="124" t="s">
        <v>243</v>
      </c>
      <c r="E64" s="99">
        <v>18.045</v>
      </c>
      <c r="F64" s="98" t="s">
        <v>185</v>
      </c>
      <c r="V64" s="102" t="s">
        <v>68</v>
      </c>
      <c r="W64" s="99">
        <v>0.18045</v>
      </c>
      <c r="Z64" s="97" t="s">
        <v>143</v>
      </c>
      <c r="AB64" s="98">
        <v>1</v>
      </c>
    </row>
    <row r="65" spans="1:28" ht="12.75">
      <c r="A65" s="95">
        <v>40</v>
      </c>
      <c r="B65" s="96" t="s">
        <v>139</v>
      </c>
      <c r="C65" s="97" t="s">
        <v>244</v>
      </c>
      <c r="D65" s="124" t="s">
        <v>245</v>
      </c>
      <c r="E65" s="99">
        <v>126.315</v>
      </c>
      <c r="F65" s="98" t="s">
        <v>185</v>
      </c>
      <c r="V65" s="102" t="s">
        <v>68</v>
      </c>
      <c r="Z65" s="97" t="s">
        <v>143</v>
      </c>
      <c r="AB65" s="98">
        <v>7</v>
      </c>
    </row>
    <row r="66" spans="1:28" ht="25.5">
      <c r="A66" s="95">
        <v>41</v>
      </c>
      <c r="B66" s="96" t="s">
        <v>148</v>
      </c>
      <c r="C66" s="97" t="s">
        <v>246</v>
      </c>
      <c r="D66" s="124" t="s">
        <v>247</v>
      </c>
      <c r="E66" s="99">
        <v>18.045</v>
      </c>
      <c r="F66" s="98" t="s">
        <v>185</v>
      </c>
      <c r="V66" s="102" t="s">
        <v>68</v>
      </c>
      <c r="Z66" s="97" t="s">
        <v>143</v>
      </c>
      <c r="AB66" s="98">
        <v>1</v>
      </c>
    </row>
    <row r="67" spans="1:28" ht="25.5">
      <c r="A67" s="95">
        <v>42</v>
      </c>
      <c r="B67" s="96" t="s">
        <v>134</v>
      </c>
      <c r="C67" s="97" t="s">
        <v>248</v>
      </c>
      <c r="D67" s="124" t="s">
        <v>249</v>
      </c>
      <c r="E67" s="99">
        <v>55.972</v>
      </c>
      <c r="F67" s="98" t="s">
        <v>185</v>
      </c>
      <c r="V67" s="102" t="s">
        <v>68</v>
      </c>
      <c r="W67" s="99">
        <v>82.166896</v>
      </c>
      <c r="Z67" s="97" t="s">
        <v>196</v>
      </c>
      <c r="AB67" s="98">
        <v>7</v>
      </c>
    </row>
    <row r="68" spans="4:23" ht="12.75">
      <c r="D68" s="135" t="s">
        <v>95</v>
      </c>
      <c r="E68" s="100">
        <v>0</v>
      </c>
      <c r="W68" s="99">
        <v>86.167346</v>
      </c>
    </row>
    <row r="69" spans="4:23" ht="12.75">
      <c r="D69" s="135" t="s">
        <v>96</v>
      </c>
      <c r="E69" s="100">
        <v>0</v>
      </c>
      <c r="W69" s="99">
        <v>245.859686</v>
      </c>
    </row>
    <row r="70" spans="4:23" ht="12.75">
      <c r="D70" s="135" t="s">
        <v>97</v>
      </c>
      <c r="E70" s="100">
        <v>0</v>
      </c>
      <c r="W70" s="99">
        <v>245.859686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250</v>
      </c>
      <c r="B1" s="83"/>
      <c r="C1" s="83"/>
      <c r="D1" s="84" t="s">
        <v>251</v>
      </c>
    </row>
    <row r="2" spans="1:4" ht="12.75">
      <c r="A2" s="82" t="s">
        <v>252</v>
      </c>
      <c r="B2" s="83"/>
      <c r="C2" s="83"/>
      <c r="D2" s="84" t="s">
        <v>77</v>
      </c>
    </row>
    <row r="3" spans="1:4" ht="12.75">
      <c r="A3" s="82" t="s">
        <v>79</v>
      </c>
      <c r="B3" s="83"/>
      <c r="C3" s="83"/>
      <c r="D3" s="84" t="s">
        <v>253</v>
      </c>
    </row>
    <row r="4" spans="1:4" ht="12.75">
      <c r="A4" s="83"/>
      <c r="B4" s="83"/>
      <c r="C4" s="83"/>
      <c r="D4" s="83"/>
    </row>
    <row r="5" spans="1:4" ht="12.75">
      <c r="A5" s="82" t="s">
        <v>82</v>
      </c>
      <c r="B5" s="83"/>
      <c r="C5" s="83"/>
      <c r="D5" s="83"/>
    </row>
    <row r="6" spans="1:4" ht="12.75">
      <c r="A6" s="82" t="s">
        <v>259</v>
      </c>
      <c r="B6" s="83"/>
      <c r="C6" s="83"/>
      <c r="D6" s="83"/>
    </row>
    <row r="7" spans="1:4" ht="12.75">
      <c r="A7" s="82"/>
      <c r="B7" s="83"/>
      <c r="C7" s="83"/>
      <c r="D7" s="83"/>
    </row>
    <row r="8" spans="1:4" ht="12.75">
      <c r="A8" s="1" t="s">
        <v>83</v>
      </c>
      <c r="B8" s="85"/>
      <c r="C8" s="86"/>
      <c r="D8" s="87"/>
    </row>
    <row r="9" spans="1:6" ht="12.75">
      <c r="A9" s="118" t="s">
        <v>254</v>
      </c>
      <c r="B9" s="118" t="s">
        <v>255</v>
      </c>
      <c r="C9" s="118" t="s">
        <v>256</v>
      </c>
      <c r="D9" s="119" t="s">
        <v>257</v>
      </c>
      <c r="F9" s="1" t="s">
        <v>258</v>
      </c>
    </row>
    <row r="10" spans="1:4" ht="12.75">
      <c r="A10" s="120"/>
      <c r="B10" s="120"/>
      <c r="C10" s="121"/>
      <c r="D10" s="122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ZABORSKA_A</cp:lastModifiedBy>
  <cp:lastPrinted>2018-05-30T12:18:45Z</cp:lastPrinted>
  <dcterms:created xsi:type="dcterms:W3CDTF">1999-04-06T07:39:42Z</dcterms:created>
  <dcterms:modified xsi:type="dcterms:W3CDTF">2018-06-06T12:28:39Z</dcterms:modified>
  <cp:category/>
  <cp:version/>
  <cp:contentType/>
  <cp:contentStatus/>
</cp:coreProperties>
</file>